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11070" activeTab="4"/>
  </bookViews>
  <sheets>
    <sheet name="Admira-Praga" sheetId="1" r:id="rId1"/>
    <sheet name="Meteor B-Astra" sheetId="2" r:id="rId2"/>
    <sheet name="Slavia-Slavoj" sheetId="3" r:id="rId3"/>
    <sheet name="US-Rudná B" sheetId="4" r:id="rId4"/>
    <sheet name="Žižkov-KO" sheetId="5" r:id="rId5"/>
  </sheets>
  <externalReferences>
    <externalReference r:id="rId8"/>
    <externalReference r:id="rId9"/>
    <externalReference r:id="rId10"/>
  </externalReferences>
  <definedNames>
    <definedName name="_xlnm.Print_Area" localSheetId="2">'Slavia-Slavoj'!$A$1:$S$66</definedName>
    <definedName name="_xlnm.Print_Area" localSheetId="4">'Žižkov-KO'!$A$1:$S$66</definedName>
    <definedName name="výmaz" localSheetId="1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2">'Slavia-Slavoj'!$D$8:$F$11,'Slavia-Slavoj'!$D$13:$F$16,'Slavia-Slavoj'!$D$18:$F$21,'Slavia-Slavoj'!$D$23:$F$26,'Slavia-Slavoj'!$D$28:$F$31,'Slavia-Slavoj'!$D$33:$F$36,'Slavia-Slavoj'!$N$8:$P$11,'Slavia-Slavoj'!$N$13:$P$16,'Slavia-Slavoj'!$N$18:$P$21,'Slavia-Slavoj'!$N$23:$P$26,'Slavia-Slavoj'!$N$28:$P$31,'Slavia-Slavoj'!$N$33:$P$36,'Slavia-Slavoj'!$A$8:$B$37,'Slavia-Slavoj'!$K$8:$L$37</definedName>
    <definedName name="výmaz" localSheetId="3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4">'Žižkov-KO'!$D$8:$F$11,'Žižkov-KO'!$D$13:$F$16,'Žižkov-KO'!$D$18:$F$21,'Žižkov-KO'!$D$23:$F$26,'Žižkov-KO'!$D$28:$F$31,'Žižkov-KO'!$D$33:$F$36,'Žižkov-KO'!$N$8:$P$11,'Žižkov-KO'!$N$13:$P$16,'Žižkov-KO'!$N$18:$P$21,'Žižkov-KO'!$N$23:$P$26,'Žižkov-KO'!$N$28:$P$31,'Žižkov-KO'!$N$33:$P$36,'Žižkov-KO'!$A$8:$B$37,'Žižkov-KO'!$K$8:$L$37</definedName>
    <definedName name="výmaz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</definedNames>
  <calcPr fullCalcOnLoad="1"/>
</workbook>
</file>

<file path=xl/comments3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</commentList>
</comments>
</file>

<file path=xl/sharedStrings.xml><?xml version="1.0" encoding="utf-8"?>
<sst xmlns="http://schemas.openxmlformats.org/spreadsheetml/2006/main" count="728" uniqueCount="236">
  <si>
    <t>Pražský kuželkářský svaz</t>
  </si>
  <si>
    <t>Zápis o utkání</t>
  </si>
  <si>
    <t>Kuželna</t>
  </si>
  <si>
    <t xml:space="preserve">Kobylisy   </t>
  </si>
  <si>
    <t>Datum  </t>
  </si>
  <si>
    <t>Domácí</t>
  </si>
  <si>
    <t>Sokol Admira Kobylisy "A"</t>
  </si>
  <si>
    <t>Hosté</t>
  </si>
  <si>
    <t>TJ Praga "A"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</si>
  <si>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</si>
  <si>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</si>
  <si>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</si>
  <si>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</si>
  <si>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</si>
  <si>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</si>
  <si>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</si>
  <si>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</si>
  <si>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</si>
  <si>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</si>
  <si>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 xml:space="preserve">Žítek </t>
  </si>
  <si>
    <t xml:space="preserve">Janoušek </t>
  </si>
  <si>
    <t>Jaroslav</t>
  </si>
  <si>
    <t/>
  </si>
  <si>
    <t>Pavel</t>
  </si>
  <si>
    <t xml:space="preserve">Kroužel </t>
  </si>
  <si>
    <t xml:space="preserve">Kašpar </t>
  </si>
  <si>
    <t>Ladislav</t>
  </si>
  <si>
    <t>David</t>
  </si>
  <si>
    <t xml:space="preserve">Mašek </t>
  </si>
  <si>
    <t xml:space="preserve">Bartoš </t>
  </si>
  <si>
    <t>Karel</t>
  </si>
  <si>
    <t>Michal</t>
  </si>
  <si>
    <t xml:space="preserve">Kohout </t>
  </si>
  <si>
    <t>Vladimír</t>
  </si>
  <si>
    <t>Josef</t>
  </si>
  <si>
    <t xml:space="preserve">Schuster </t>
  </si>
  <si>
    <t>Komorník</t>
  </si>
  <si>
    <t>Ivan</t>
  </si>
  <si>
    <t>Milan</t>
  </si>
  <si>
    <t>Červinka</t>
  </si>
  <si>
    <t>Petr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</si>
  <si>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</si>
  <si>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</si>
  <si>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</si>
  <si>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</si>
  <si>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</si>
  <si>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</si>
  <si>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</si>
  <si>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</si>
  <si>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</si>
  <si>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</si>
  <si>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</si>
  <si>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</si>
  <si>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</si>
  <si>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</si>
  <si>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</si>
  <si>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</si>
  <si>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</si>
  <si>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</si>
  <si>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</si>
  <si>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</si>
  <si>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</si>
  <si>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</si>
  <si>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</si>
  <si>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</si>
  <si>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</si>
  <si>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 xml:space="preserve">Meteor     </t>
  </si>
  <si>
    <t>SK Meteor  Praha "B"</t>
  </si>
  <si>
    <t>Astra Zahradní město "A"</t>
  </si>
  <si>
    <t xml:space="preserve">Sahula </t>
  </si>
  <si>
    <t>Dryák</t>
  </si>
  <si>
    <t>Jindřich</t>
  </si>
  <si>
    <t xml:space="preserve">Svačina </t>
  </si>
  <si>
    <t>Seidl</t>
  </si>
  <si>
    <t xml:space="preserve">Zahrádka </t>
  </si>
  <si>
    <t>Doležal</t>
  </si>
  <si>
    <t>Tomáš</t>
  </si>
  <si>
    <t>Vlková</t>
  </si>
  <si>
    <t>Veselý</t>
  </si>
  <si>
    <t>Ivana</t>
  </si>
  <si>
    <t>Daniel</t>
  </si>
  <si>
    <t xml:space="preserve">Boháč </t>
  </si>
  <si>
    <t>Fiala</t>
  </si>
  <si>
    <t>Martin</t>
  </si>
  <si>
    <t>Radek</t>
  </si>
  <si>
    <t>Mikulášek</t>
  </si>
  <si>
    <t>Šveda</t>
  </si>
  <si>
    <t>Marek</t>
  </si>
  <si>
    <t>Eden 1/2</t>
  </si>
  <si>
    <t>KK Slavia Praha "B"</t>
  </si>
  <si>
    <t>KK Slavoj Praha "B"</t>
  </si>
  <si>
    <t>Rybka</t>
  </si>
  <si>
    <t>Kašpar</t>
  </si>
  <si>
    <t>Jiří</t>
  </si>
  <si>
    <t>Zuzánková</t>
  </si>
  <si>
    <t>Šťastný</t>
  </si>
  <si>
    <t>Nikola</t>
  </si>
  <si>
    <t>Fořtová</t>
  </si>
  <si>
    <t>Jungbauer</t>
  </si>
  <si>
    <t>Lidmila</t>
  </si>
  <si>
    <t>Viktor</t>
  </si>
  <si>
    <t>Sládek</t>
  </si>
  <si>
    <t>Pichl</t>
  </si>
  <si>
    <t>Fritsch</t>
  </si>
  <si>
    <t>Bubeník</t>
  </si>
  <si>
    <t>Miroslav</t>
  </si>
  <si>
    <t>Forman</t>
  </si>
  <si>
    <t>Pravlovský</t>
  </si>
  <si>
    <t>22:15</t>
  </si>
  <si>
    <t>17:00</t>
  </si>
  <si>
    <t>KK Konstruktiva Praha "D"</t>
  </si>
  <si>
    <t>Braník 1/2</t>
  </si>
  <si>
    <t>17:15</t>
  </si>
  <si>
    <t>SK Žižkov Praha "B"</t>
  </si>
  <si>
    <t>Braník 1/4</t>
  </si>
  <si>
    <t>Braník 3/4</t>
  </si>
  <si>
    <t>17:45</t>
  </si>
  <si>
    <t>PSK Union Praha "B"</t>
  </si>
  <si>
    <t>Braník 3/6</t>
  </si>
  <si>
    <t>18:00</t>
  </si>
  <si>
    <t>SK Meteor  Praha "A"</t>
  </si>
  <si>
    <t xml:space="preserve">Braník 5/6 </t>
  </si>
  <si>
    <t>18:15</t>
  </si>
  <si>
    <t>18:30</t>
  </si>
  <si>
    <t>Eden 1/4</t>
  </si>
  <si>
    <t>18:45</t>
  </si>
  <si>
    <t>SK Uhelné sklady Praha "A"</t>
  </si>
  <si>
    <t xml:space="preserve">Eden 3/4 </t>
  </si>
  <si>
    <t>19:00</t>
  </si>
  <si>
    <t>TJ Praga Praha "A"</t>
  </si>
  <si>
    <t>Hloubětín</t>
  </si>
  <si>
    <t>19:15</t>
  </si>
  <si>
    <t>TJ Sokol Admira Kobylisy "A"</t>
  </si>
  <si>
    <t xml:space="preserve">Karlov     </t>
  </si>
  <si>
    <t>19:30</t>
  </si>
  <si>
    <t>TJ Sokol Rudná "A"</t>
  </si>
  <si>
    <t>19:45</t>
  </si>
  <si>
    <t>TJ Sokol Rudná "B"</t>
  </si>
  <si>
    <t>21:00</t>
  </si>
  <si>
    <t>KK DP Praha "A"</t>
  </si>
  <si>
    <t>Radotín</t>
  </si>
  <si>
    <t>21:15</t>
  </si>
  <si>
    <t>VŠTJ FS "A"</t>
  </si>
  <si>
    <t xml:space="preserve">Rudná      </t>
  </si>
  <si>
    <t>21:30</t>
  </si>
  <si>
    <t xml:space="preserve">Union 1/2 </t>
  </si>
  <si>
    <t>21:45</t>
  </si>
  <si>
    <t>SC Radotín "A"</t>
  </si>
  <si>
    <t>Union 1/4</t>
  </si>
  <si>
    <t xml:space="preserve">Union 3/4  </t>
  </si>
  <si>
    <t>V.Popovice</t>
  </si>
  <si>
    <t>22:30</t>
  </si>
  <si>
    <t>Vršovice</t>
  </si>
  <si>
    <t>22:45</t>
  </si>
  <si>
    <t xml:space="preserve">Zah. město  </t>
  </si>
  <si>
    <t>23:00</t>
  </si>
  <si>
    <t>Zvon</t>
  </si>
  <si>
    <t>23:15</t>
  </si>
  <si>
    <t>Žižkov 1/2</t>
  </si>
  <si>
    <t>23:30</t>
  </si>
  <si>
    <t>Žižkov 1/4</t>
  </si>
  <si>
    <t>23:45</t>
  </si>
  <si>
    <t>Žižkov 3/4</t>
  </si>
  <si>
    <t>24:00</t>
  </si>
  <si>
    <t>SK Uhelné sklady "A"</t>
  </si>
  <si>
    <t>Sokol Rudná "B"</t>
  </si>
  <si>
    <t>Sedlák</t>
  </si>
  <si>
    <t>Kohoutová</t>
  </si>
  <si>
    <t>Zbyněk</t>
  </si>
  <si>
    <t>Miluše</t>
  </si>
  <si>
    <t>Hornych</t>
  </si>
  <si>
    <t>Poláčková</t>
  </si>
  <si>
    <t>Hana</t>
  </si>
  <si>
    <t>Knobloch</t>
  </si>
  <si>
    <t>Mařánková</t>
  </si>
  <si>
    <t>Antonín</t>
  </si>
  <si>
    <t>Eva</t>
  </si>
  <si>
    <t>Novák</t>
  </si>
  <si>
    <t>Mikešová</t>
  </si>
  <si>
    <t>Irena</t>
  </si>
  <si>
    <t>Plachý</t>
  </si>
  <si>
    <t>Zimáková</t>
  </si>
  <si>
    <t>Jarmila</t>
  </si>
  <si>
    <t>Dvořák</t>
  </si>
  <si>
    <t>Panenková</t>
  </si>
  <si>
    <t>Lucie</t>
  </si>
  <si>
    <t>Tyle Zdeněk</t>
  </si>
  <si>
    <t>Kohoutová Miluše</t>
  </si>
  <si>
    <t>10.9.2014</t>
  </si>
  <si>
    <t>SK Žižkov Praha B</t>
  </si>
  <si>
    <t>KK Konstruktiva Praha  D</t>
  </si>
  <si>
    <t>GEBR</t>
  </si>
  <si>
    <t>VÁŇA</t>
  </si>
  <si>
    <t xml:space="preserve">Josef  </t>
  </si>
  <si>
    <t xml:space="preserve">Jan </t>
  </si>
  <si>
    <t>NECKÁŘ</t>
  </si>
  <si>
    <t>BARCHÁNEK</t>
  </si>
  <si>
    <t>Jan</t>
  </si>
  <si>
    <t xml:space="preserve">Petr </t>
  </si>
  <si>
    <t>BARTALOŠ</t>
  </si>
  <si>
    <t>SIONOVÁ</t>
  </si>
  <si>
    <t xml:space="preserve">Evžen  </t>
  </si>
  <si>
    <t>Kristýna</t>
  </si>
  <si>
    <t>VŠETEČKA</t>
  </si>
  <si>
    <t>MÁCA</t>
  </si>
  <si>
    <t xml:space="preserve">Miloslav </t>
  </si>
  <si>
    <t xml:space="preserve">Vojtěch </t>
  </si>
  <si>
    <t>BUBENÍČEK</t>
  </si>
  <si>
    <t>OSTATNICKÝ</t>
  </si>
  <si>
    <t xml:space="preserve">Karel </t>
  </si>
  <si>
    <t xml:space="preserve">Michal </t>
  </si>
  <si>
    <t>LUKÁŠ</t>
  </si>
  <si>
    <t>FENCL</t>
  </si>
  <si>
    <t xml:space="preserve">Martin </t>
  </si>
  <si>
    <t xml:space="preserve"> </t>
  </si>
  <si>
    <t>vedoucí družstev</t>
  </si>
  <si>
    <t>Od hodu</t>
  </si>
  <si>
    <t>TJ Astra ZM "C"</t>
  </si>
  <si>
    <t>TJ S. Admira Kobylisy "D"</t>
  </si>
  <si>
    <t>TJ Slavoj Velké Popovice "B"</t>
  </si>
  <si>
    <t>SK Žižkov Praha "D"</t>
  </si>
  <si>
    <t xml:space="preserve">TJ Zentiva Praha </t>
  </si>
  <si>
    <t>Braník 5/6</t>
  </si>
  <si>
    <t>SK Meteor Praha "E"</t>
  </si>
  <si>
    <t>SK Meteor Praha "D"</t>
  </si>
  <si>
    <t>PSK Union Praha "E"</t>
  </si>
  <si>
    <t>TJ Sokol Rudná "D"</t>
  </si>
  <si>
    <t>Rudná</t>
  </si>
  <si>
    <t>KK Konstruktiva "F"</t>
  </si>
  <si>
    <t>SC Radotín "B"</t>
  </si>
  <si>
    <t>AC Sparta Praha "B"</t>
  </si>
  <si>
    <t>PSK Union Praha "F"</t>
  </si>
  <si>
    <t xml:space="preserve">Union 3/4 </t>
  </si>
  <si>
    <t>KK DP Praha "D"</t>
  </si>
  <si>
    <t>SK Uhelné sklady "D"</t>
  </si>
  <si>
    <t>SK Rapid Praha "B"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</si>
</sst>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0\."/>
    <numFmt numFmtId="167" formatCode="?0\."/>
    <numFmt numFmtId="168" formatCode="?0"/>
    <numFmt numFmtId="169" formatCode="??0"/>
    <numFmt numFmtId="170" formatCode="??0;;"/>
    <numFmt numFmtId="171" formatCode="dd/\ mm/\ yyyy"/>
    <numFmt numFmtId="172" formatCode="[$-405]d\.\ mmmm\ yyyy"/>
    <numFmt numFmtId="173" formatCode="h:mm;@"/>
    <numFmt numFmtId="174" formatCode="??/??"/>
    <numFmt numFmtId="175" formatCode="[$-F400]h:mm:ss\ AM/PM"/>
    <numFmt numFmtId="176" formatCode="[$-F400]h:mm:ss\ d\o\p\./\od\p\.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name val="Arial CE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dotted"/>
      <bottom style="dotted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/>
      <right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19" borderId="8" applyFont="0" applyBorder="0" applyAlignment="0" applyProtection="0"/>
    <xf numFmtId="0" fontId="14" fillId="0" borderId="0" applyNumberFormat="0" applyFill="0" applyBorder="0" applyAlignment="0" applyProtection="0"/>
    <xf numFmtId="0" fontId="15" fillId="7" borderId="9" applyNumberFormat="0" applyAlignment="0" applyProtection="0"/>
    <xf numFmtId="0" fontId="16" fillId="20" borderId="9" applyNumberFormat="0" applyAlignment="0" applyProtection="0"/>
    <xf numFmtId="0" fontId="17" fillId="20" borderId="10" applyNumberFormat="0" applyAlignment="0" applyProtection="0"/>
    <xf numFmtId="0" fontId="18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402">
    <xf numFmtId="0" fontId="0" fillId="0" borderId="0" xfId="0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1" xfId="0" applyFont="1" applyBorder="1" applyAlignment="1" applyProtection="1">
      <alignment horizontal="left" indent="1"/>
      <protection locked="0"/>
    </xf>
    <xf numFmtId="0" fontId="21" fillId="0" borderId="0" xfId="0" applyFont="1" applyAlignment="1">
      <alignment horizontal="right"/>
    </xf>
    <xf numFmtId="14" fontId="13" fillId="0" borderId="11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top" wrapText="1"/>
    </xf>
    <xf numFmtId="0" fontId="23" fillId="0" borderId="12" xfId="0" applyFont="1" applyFill="1" applyBorder="1" applyAlignment="1">
      <alignment horizontal="left" vertical="top" indent="1"/>
    </xf>
    <xf numFmtId="0" fontId="24" fillId="0" borderId="13" xfId="0" applyFont="1" applyFill="1" applyBorder="1" applyAlignment="1" applyProtection="1">
      <alignment horizontal="left" vertical="center" indent="1"/>
      <protection locked="0"/>
    </xf>
    <xf numFmtId="0" fontId="22" fillId="0" borderId="14" xfId="0" applyFont="1" applyFill="1" applyBorder="1" applyAlignment="1" applyProtection="1">
      <alignment horizontal="left" vertical="center" indent="1"/>
      <protection locked="0"/>
    </xf>
    <xf numFmtId="0" fontId="22" fillId="0" borderId="15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/>
    </xf>
    <xf numFmtId="0" fontId="21" fillId="0" borderId="16" xfId="0" applyFont="1" applyFill="1" applyBorder="1" applyAlignment="1">
      <alignment horizontal="left" indent="1"/>
    </xf>
    <xf numFmtId="0" fontId="0" fillId="0" borderId="17" xfId="0" applyFill="1" applyBorder="1" applyAlignment="1">
      <alignment horizontal="left" inden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top"/>
    </xf>
    <xf numFmtId="0" fontId="21" fillId="0" borderId="26" xfId="0" applyFont="1" applyFill="1" applyBorder="1" applyAlignment="1">
      <alignment horizontal="center" vertical="top"/>
    </xf>
    <xf numFmtId="0" fontId="21" fillId="0" borderId="27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24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3" fillId="0" borderId="16" xfId="0" applyFont="1" applyFill="1" applyBorder="1" applyAlignment="1" applyProtection="1">
      <alignment horizontal="left" vertical="center" indent="1"/>
      <protection locked="0"/>
    </xf>
    <xf numFmtId="0" fontId="13" fillId="0" borderId="17" xfId="0" applyFont="1" applyFill="1" applyBorder="1" applyAlignment="1" applyProtection="1">
      <alignment horizontal="left" vertical="center" indent="1"/>
      <protection locked="0"/>
    </xf>
    <xf numFmtId="0" fontId="23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32" xfId="0" applyFont="1" applyFill="1" applyBorder="1" applyAlignment="1" applyProtection="1">
      <alignment horizontal="left" vertical="center" indent="1"/>
      <protection locked="0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0" fontId="23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>
      <alignment horizontal="center" vertical="center"/>
    </xf>
    <xf numFmtId="0" fontId="13" fillId="0" borderId="35" xfId="0" applyFont="1" applyFill="1" applyBorder="1" applyAlignment="1" applyProtection="1">
      <alignment horizontal="left" vertical="top" indent="1"/>
      <protection locked="0"/>
    </xf>
    <xf numFmtId="0" fontId="13" fillId="0" borderId="0" xfId="0" applyFont="1" applyFill="1" applyBorder="1" applyAlignment="1" applyProtection="1">
      <alignment horizontal="left" vertical="top" indent="1"/>
      <protection locked="0"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>
      <alignment horizontal="center" vertical="center"/>
    </xf>
    <xf numFmtId="164" fontId="26" fillId="0" borderId="38" xfId="0" applyNumberFormat="1" applyFont="1" applyFill="1" applyBorder="1" applyAlignment="1" applyProtection="1">
      <alignment horizontal="left" vertical="center" indent="1"/>
      <protection locked="0"/>
    </xf>
    <xf numFmtId="164" fontId="0" fillId="0" borderId="39" xfId="0" applyNumberFormat="1" applyFill="1" applyBorder="1" applyAlignment="1" applyProtection="1">
      <alignment horizontal="left" vertical="center" indent="1"/>
      <protection locked="0"/>
    </xf>
    <xf numFmtId="0" fontId="21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13" fillId="0" borderId="46" xfId="0" applyFont="1" applyFill="1" applyBorder="1" applyAlignment="1" applyProtection="1">
      <alignment horizontal="left" vertical="center" indent="1"/>
      <protection locked="0"/>
    </xf>
    <xf numFmtId="0" fontId="13" fillId="0" borderId="47" xfId="0" applyFont="1" applyFill="1" applyBorder="1" applyAlignment="1" applyProtection="1">
      <alignment horizontal="left" vertical="center" indent="1"/>
      <protection locked="0"/>
    </xf>
    <xf numFmtId="0" fontId="23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23" fillId="0" borderId="53" xfId="0" applyFont="1" applyFill="1" applyBorder="1" applyAlignment="1">
      <alignment horizontal="right" vertical="center"/>
    </xf>
    <xf numFmtId="0" fontId="27" fillId="0" borderId="54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0" fontId="21" fillId="0" borderId="0" xfId="0" applyFont="1" applyFill="1" applyAlignment="1" applyProtection="1">
      <alignment horizontal="left" indent="1"/>
      <protection hidden="1"/>
    </xf>
    <xf numFmtId="0" fontId="21" fillId="0" borderId="0" xfId="0" applyFont="1" applyFill="1" applyAlignment="1" applyProtection="1">
      <alignment horizontal="right" indent="1"/>
      <protection hidden="1"/>
    </xf>
    <xf numFmtId="0" fontId="0" fillId="0" borderId="60" xfId="0" applyFill="1" applyBorder="1" applyAlignment="1" applyProtection="1">
      <alignment/>
      <protection hidden="1" locked="0"/>
    </xf>
    <xf numFmtId="0" fontId="23" fillId="0" borderId="61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0" fillId="0" borderId="63" xfId="0" applyBorder="1" applyAlignment="1" applyProtection="1">
      <alignment/>
      <protection hidden="1" locked="0"/>
    </xf>
    <xf numFmtId="0" fontId="26" fillId="0" borderId="0" xfId="0" applyFont="1" applyBorder="1" applyAlignment="1" applyProtection="1">
      <alignment horizontal="left" indent="1"/>
      <protection locked="0"/>
    </xf>
    <xf numFmtId="0" fontId="21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26" fillId="0" borderId="60" xfId="0" applyFont="1" applyFill="1" applyBorder="1" applyAlignment="1" applyProtection="1">
      <alignment horizontal="left" indent="1"/>
      <protection hidden="1" locked="0"/>
    </xf>
    <xf numFmtId="0" fontId="26" fillId="0" borderId="60" xfId="0" applyFont="1" applyFill="1" applyBorder="1" applyAlignment="1" applyProtection="1">
      <alignment horizontal="left" indent="1"/>
      <protection hidden="1" locked="0"/>
    </xf>
    <xf numFmtId="0" fontId="0" fillId="0" borderId="0" xfId="0" applyAlignment="1" applyProtection="1">
      <alignment/>
      <protection hidden="1"/>
    </xf>
    <xf numFmtId="0" fontId="26" fillId="0" borderId="60" xfId="0" applyFont="1" applyBorder="1" applyAlignment="1" applyProtection="1">
      <alignment horizontal="left" indent="1"/>
      <protection hidden="1" locked="0"/>
    </xf>
    <xf numFmtId="0" fontId="26" fillId="0" borderId="0" xfId="0" applyFont="1" applyBorder="1" applyAlignment="1" applyProtection="1">
      <alignment horizontal="left" indent="1"/>
      <protection hidden="1" locked="0"/>
    </xf>
    <xf numFmtId="0" fontId="26" fillId="0" borderId="0" xfId="0" applyFont="1" applyBorder="1" applyAlignment="1" applyProtection="1">
      <alignment horizontal="left" indent="1"/>
      <protection hidden="1" locked="0"/>
    </xf>
    <xf numFmtId="0" fontId="25" fillId="0" borderId="0" xfId="0" applyFont="1" applyAlignment="1">
      <alignment/>
    </xf>
    <xf numFmtId="0" fontId="21" fillId="0" borderId="0" xfId="0" applyFont="1" applyAlignment="1">
      <alignment horizontal="right"/>
    </xf>
    <xf numFmtId="49" fontId="26" fillId="0" borderId="60" xfId="0" applyNumberFormat="1" applyFont="1" applyFill="1" applyBorder="1" applyAlignment="1" applyProtection="1">
      <alignment horizontal="center"/>
      <protection locked="0"/>
    </xf>
    <xf numFmtId="0" fontId="26" fillId="0" borderId="60" xfId="0" applyFont="1" applyFill="1" applyBorder="1" applyAlignment="1" applyProtection="1">
      <alignment horizontal="center"/>
      <protection locked="0"/>
    </xf>
    <xf numFmtId="49" fontId="26" fillId="0" borderId="63" xfId="0" applyNumberFormat="1" applyFont="1" applyFill="1" applyBorder="1" applyAlignment="1" applyProtection="1">
      <alignment horizontal="center"/>
      <protection locked="0"/>
    </xf>
    <xf numFmtId="0" fontId="26" fillId="0" borderId="63" xfId="0" applyFont="1" applyFill="1" applyBorder="1" applyAlignment="1" applyProtection="1">
      <alignment horizontal="center"/>
      <protection locked="0"/>
    </xf>
    <xf numFmtId="0" fontId="26" fillId="0" borderId="60" xfId="0" applyFont="1" applyBorder="1" applyAlignment="1" applyProtection="1">
      <alignment/>
      <protection locked="0"/>
    </xf>
    <xf numFmtId="0" fontId="21" fillId="0" borderId="16" xfId="0" applyFont="1" applyBorder="1" applyAlignment="1">
      <alignment horizontal="left" indent="1"/>
    </xf>
    <xf numFmtId="0" fontId="21" fillId="0" borderId="17" xfId="0" applyFont="1" applyBorder="1" applyAlignment="1">
      <alignment horizontal="left" indent="1"/>
    </xf>
    <xf numFmtId="0" fontId="21" fillId="0" borderId="36" xfId="0" applyFont="1" applyBorder="1" applyAlignment="1">
      <alignment horizontal="left" indent="1"/>
    </xf>
    <xf numFmtId="0" fontId="0" fillId="0" borderId="22" xfId="0" applyBorder="1" applyAlignment="1" applyProtection="1">
      <alignment horizontal="left" vertical="center" wrapText="1" indent="1"/>
      <protection locked="0"/>
    </xf>
    <xf numFmtId="0" fontId="0" fillId="0" borderId="23" xfId="0" applyBorder="1" applyAlignment="1" applyProtection="1">
      <alignment horizontal="left" vertical="center" wrapText="1" indent="1"/>
      <protection locked="0"/>
    </xf>
    <xf numFmtId="0" fontId="0" fillId="0" borderId="52" xfId="0" applyBorder="1" applyAlignment="1" applyProtection="1">
      <alignment horizontal="left" vertical="center" wrapText="1" indent="1"/>
      <protection locked="0"/>
    </xf>
    <xf numFmtId="0" fontId="0" fillId="0" borderId="16" xfId="0" applyFont="1" applyBorder="1" applyAlignment="1" applyProtection="1">
      <alignment horizontal="left" indent="1"/>
      <protection hidden="1"/>
    </xf>
    <xf numFmtId="0" fontId="0" fillId="0" borderId="17" xfId="0" applyFont="1" applyBorder="1" applyAlignment="1" applyProtection="1">
      <alignment horizontal="left" indent="1"/>
      <protection hidden="1"/>
    </xf>
    <xf numFmtId="0" fontId="0" fillId="0" borderId="36" xfId="0" applyFont="1" applyBorder="1" applyAlignment="1" applyProtection="1">
      <alignment horizontal="left" indent="1"/>
      <protection hidden="1"/>
    </xf>
    <xf numFmtId="0" fontId="21" fillId="0" borderId="35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37" xfId="0" applyFont="1" applyBorder="1" applyAlignment="1" applyProtection="1">
      <alignment horizontal="left" indent="1"/>
      <protection hidden="1"/>
    </xf>
    <xf numFmtId="0" fontId="19" fillId="0" borderId="35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64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21" fillId="0" borderId="66" xfId="0" applyFont="1" applyBorder="1" applyAlignment="1" applyProtection="1">
      <alignment horizontal="left" indent="1"/>
      <protection hidden="1"/>
    </xf>
    <xf numFmtId="0" fontId="21" fillId="0" borderId="67" xfId="0" applyFont="1" applyBorder="1" applyAlignment="1" applyProtection="1">
      <alignment horizontal="left" indent="1"/>
      <protection hidden="1"/>
    </xf>
    <xf numFmtId="0" fontId="21" fillId="0" borderId="68" xfId="0" applyFont="1" applyBorder="1" applyAlignment="1" applyProtection="1">
      <alignment horizontal="left" indent="1"/>
      <protection hidden="1"/>
    </xf>
    <xf numFmtId="0" fontId="21" fillId="0" borderId="69" xfId="0" applyFont="1" applyBorder="1" applyAlignment="1" applyProtection="1">
      <alignment horizontal="left" indent="1"/>
      <protection hidden="1"/>
    </xf>
    <xf numFmtId="0" fontId="21" fillId="0" borderId="70" xfId="0" applyFont="1" applyBorder="1" applyAlignment="1" applyProtection="1">
      <alignment horizontal="center"/>
      <protection hidden="1"/>
    </xf>
    <xf numFmtId="0" fontId="21" fillId="0" borderId="71" xfId="0" applyFont="1" applyBorder="1" applyAlignment="1" applyProtection="1">
      <alignment horizontal="left" indent="1"/>
      <protection hidden="1"/>
    </xf>
    <xf numFmtId="0" fontId="0" fillId="0" borderId="11" xfId="0" applyBorder="1" applyAlignment="1" applyProtection="1">
      <alignment/>
      <protection hidden="1"/>
    </xf>
    <xf numFmtId="0" fontId="21" fillId="0" borderId="72" xfId="0" applyFont="1" applyBorder="1" applyAlignment="1" applyProtection="1">
      <alignment horizontal="center"/>
      <protection hidden="1"/>
    </xf>
    <xf numFmtId="0" fontId="21" fillId="0" borderId="11" xfId="0" applyFont="1" applyBorder="1" applyAlignment="1" applyProtection="1">
      <alignment horizontal="left" indent="1"/>
      <protection hidden="1"/>
    </xf>
    <xf numFmtId="0" fontId="21" fillId="0" borderId="11" xfId="0" applyFont="1" applyBorder="1" applyAlignment="1" applyProtection="1">
      <alignment horizontal="center"/>
      <protection hidden="1"/>
    </xf>
    <xf numFmtId="0" fontId="21" fillId="0" borderId="73" xfId="0" applyFont="1" applyBorder="1" applyAlignment="1" applyProtection="1">
      <alignment horizontal="center"/>
      <protection hidden="1"/>
    </xf>
    <xf numFmtId="0" fontId="21" fillId="0" borderId="74" xfId="0" applyFont="1" applyBorder="1" applyAlignment="1" applyProtection="1">
      <alignment horizontal="center"/>
      <protection hidden="1"/>
    </xf>
    <xf numFmtId="165" fontId="21" fillId="0" borderId="75" xfId="0" applyNumberFormat="1" applyFont="1" applyBorder="1" applyAlignment="1" applyProtection="1">
      <alignment horizontal="center" vertical="center"/>
      <protection hidden="1" locked="0"/>
    </xf>
    <xf numFmtId="0" fontId="21" fillId="0" borderId="76" xfId="0" applyFont="1" applyBorder="1" applyAlignment="1" applyProtection="1">
      <alignment horizontal="left" vertical="center"/>
      <protection hidden="1" locked="0"/>
    </xf>
    <xf numFmtId="0" fontId="21" fillId="0" borderId="77" xfId="0" applyFont="1" applyBorder="1" applyAlignment="1" applyProtection="1">
      <alignment horizontal="left" vertical="center"/>
      <protection hidden="1" locked="0"/>
    </xf>
    <xf numFmtId="164" fontId="29" fillId="0" borderId="78" xfId="0" applyNumberFormat="1" applyFont="1" applyBorder="1" applyAlignment="1" applyProtection="1">
      <alignment horizontal="center" vertical="center"/>
      <protection hidden="1" locked="0"/>
    </xf>
    <xf numFmtId="0" fontId="21" fillId="0" borderId="79" xfId="0" applyFont="1" applyBorder="1" applyAlignment="1" applyProtection="1">
      <alignment horizontal="left" vertical="center"/>
      <protection hidden="1" locked="0"/>
    </xf>
    <xf numFmtId="0" fontId="21" fillId="0" borderId="0" xfId="0" applyFont="1" applyBorder="1" applyAlignment="1" applyProtection="1">
      <alignment horizontal="left" indent="1"/>
      <protection locked="0"/>
    </xf>
    <xf numFmtId="165" fontId="21" fillId="0" borderId="78" xfId="0" applyNumberFormat="1" applyFont="1" applyBorder="1" applyAlignment="1" applyProtection="1">
      <alignment horizontal="center" vertical="center"/>
      <protection hidden="1" locked="0"/>
    </xf>
    <xf numFmtId="164" fontId="29" fillId="0" borderId="80" xfId="0" applyNumberFormat="1" applyFont="1" applyBorder="1" applyAlignment="1" applyProtection="1">
      <alignment horizontal="center" vertical="center"/>
      <protection hidden="1" locked="0"/>
    </xf>
    <xf numFmtId="0" fontId="0" fillId="0" borderId="22" xfId="0" applyBorder="1" applyAlignment="1" applyProtection="1">
      <alignment horizontal="left" indent="1"/>
      <protection hidden="1"/>
    </xf>
    <xf numFmtId="0" fontId="0" fillId="0" borderId="2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wrapText="1" indent="1"/>
      <protection hidden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21" fillId="0" borderId="22" xfId="0" applyFont="1" applyBorder="1" applyAlignment="1" applyProtection="1">
      <alignment horizontal="lef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 locked="0"/>
    </xf>
    <xf numFmtId="0" fontId="21" fillId="0" borderId="52" xfId="0" applyFont="1" applyBorder="1" applyAlignment="1" applyProtection="1">
      <alignment horizontal="left" vertical="center" wrapText="1" indent="1"/>
      <protection locked="0"/>
    </xf>
    <xf numFmtId="0" fontId="21" fillId="0" borderId="17" xfId="0" applyFont="1" applyBorder="1" applyAlignment="1">
      <alignment horizontal="center"/>
    </xf>
    <xf numFmtId="0" fontId="0" fillId="0" borderId="81" xfId="0" applyBorder="1" applyAlignment="1" applyProtection="1">
      <alignment horizontal="left" indent="1"/>
      <protection locked="0"/>
    </xf>
    <xf numFmtId="0" fontId="22" fillId="0" borderId="82" xfId="0" applyFont="1" applyBorder="1" applyAlignment="1" applyProtection="1">
      <alignment horizontal="left" indent="1"/>
      <protection locked="0"/>
    </xf>
    <xf numFmtId="14" fontId="13" fillId="0" borderId="82" xfId="0" applyNumberFormat="1" applyFont="1" applyBorder="1" applyAlignment="1" applyProtection="1">
      <alignment horizontal="center"/>
      <protection locked="0"/>
    </xf>
    <xf numFmtId="0" fontId="23" fillId="0" borderId="83" xfId="0" applyFont="1" applyFill="1" applyBorder="1" applyAlignment="1">
      <alignment horizontal="left" vertical="top" indent="1"/>
    </xf>
    <xf numFmtId="0" fontId="24" fillId="0" borderId="13" xfId="0" applyFont="1" applyFill="1" applyBorder="1" applyAlignment="1" applyProtection="1">
      <alignment horizontal="left" vertical="center" indent="1"/>
      <protection locked="0"/>
    </xf>
    <xf numFmtId="0" fontId="22" fillId="0" borderId="14" xfId="0" applyFont="1" applyFill="1" applyBorder="1" applyAlignment="1" applyProtection="1">
      <alignment horizontal="left" vertical="center" indent="1"/>
      <protection locked="0"/>
    </xf>
    <xf numFmtId="0" fontId="22" fillId="0" borderId="15" xfId="0" applyFont="1" applyFill="1" applyBorder="1" applyAlignment="1" applyProtection="1">
      <alignment horizontal="left" vertical="center" indent="1"/>
      <protection locked="0"/>
    </xf>
    <xf numFmtId="0" fontId="21" fillId="0" borderId="84" xfId="0" applyFont="1" applyFill="1" applyBorder="1" applyAlignment="1">
      <alignment horizontal="left" indent="1"/>
    </xf>
    <xf numFmtId="0" fontId="0" fillId="0" borderId="85" xfId="0" applyFill="1" applyBorder="1" applyAlignment="1">
      <alignment horizontal="left" indent="1"/>
    </xf>
    <xf numFmtId="0" fontId="21" fillId="0" borderId="86" xfId="0" applyFont="1" applyFill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/>
    </xf>
    <xf numFmtId="0" fontId="21" fillId="0" borderId="88" xfId="0" applyFont="1" applyFill="1" applyBorder="1" applyAlignment="1">
      <alignment horizontal="center"/>
    </xf>
    <xf numFmtId="0" fontId="21" fillId="0" borderId="89" xfId="0" applyFont="1" applyFill="1" applyBorder="1" applyAlignment="1">
      <alignment horizontal="center"/>
    </xf>
    <xf numFmtId="0" fontId="21" fillId="0" borderId="86" xfId="0" applyFont="1" applyFill="1" applyBorder="1" applyAlignment="1">
      <alignment horizontal="center"/>
    </xf>
    <xf numFmtId="0" fontId="21" fillId="0" borderId="90" xfId="0" applyFont="1" applyFill="1" applyBorder="1" applyAlignment="1">
      <alignment horizontal="left" indent="1"/>
    </xf>
    <xf numFmtId="0" fontId="0" fillId="0" borderId="91" xfId="0" applyFill="1" applyBorder="1" applyAlignment="1">
      <alignment horizontal="left" indent="1"/>
    </xf>
    <xf numFmtId="0" fontId="21" fillId="0" borderId="9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top"/>
    </xf>
    <xf numFmtId="0" fontId="21" fillId="0" borderId="26" xfId="0" applyFont="1" applyFill="1" applyBorder="1" applyAlignment="1">
      <alignment horizontal="center" vertical="top"/>
    </xf>
    <xf numFmtId="0" fontId="21" fillId="0" borderId="27" xfId="0" applyFont="1" applyFill="1" applyBorder="1" applyAlignment="1">
      <alignment horizontal="center" vertical="top"/>
    </xf>
    <xf numFmtId="0" fontId="21" fillId="0" borderId="92" xfId="0" applyFont="1" applyFill="1" applyBorder="1" applyAlignment="1">
      <alignment horizontal="center" vertical="top"/>
    </xf>
    <xf numFmtId="0" fontId="13" fillId="0" borderId="84" xfId="0" applyFont="1" applyFill="1" applyBorder="1" applyAlignment="1" applyProtection="1">
      <alignment horizontal="left" vertical="center" indent="1"/>
      <protection locked="0"/>
    </xf>
    <xf numFmtId="0" fontId="13" fillId="0" borderId="85" xfId="0" applyFont="1" applyFill="1" applyBorder="1" applyAlignment="1" applyProtection="1">
      <alignment horizontal="left" vertical="center" indent="1"/>
      <protection locked="0"/>
    </xf>
    <xf numFmtId="0" fontId="23" fillId="0" borderId="28" xfId="0" applyFont="1" applyFill="1" applyBorder="1" applyAlignment="1">
      <alignment horizontal="center" vertical="center"/>
    </xf>
    <xf numFmtId="0" fontId="0" fillId="0" borderId="9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>
      <alignment horizontal="center" vertical="center"/>
    </xf>
    <xf numFmtId="0" fontId="13" fillId="0" borderId="94" xfId="0" applyFont="1" applyFill="1" applyBorder="1" applyAlignment="1" applyProtection="1">
      <alignment horizontal="left" vertical="center" indent="1"/>
      <protection locked="0"/>
    </xf>
    <xf numFmtId="0" fontId="13" fillId="0" borderId="82" xfId="0" applyFont="1" applyFill="1" applyBorder="1" applyAlignment="1" applyProtection="1">
      <alignment horizontal="left" vertical="center" indent="1"/>
      <protection locked="0"/>
    </xf>
    <xf numFmtId="0" fontId="23" fillId="0" borderId="33" xfId="0" applyFont="1" applyFill="1" applyBorder="1" applyAlignment="1">
      <alignment horizontal="center" vertical="center"/>
    </xf>
    <xf numFmtId="0" fontId="0" fillId="0" borderId="9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>
      <alignment horizontal="center" vertical="center"/>
    </xf>
    <xf numFmtId="0" fontId="13" fillId="0" borderId="96" xfId="0" applyFont="1" applyFill="1" applyBorder="1" applyAlignment="1" applyProtection="1">
      <alignment horizontal="left" vertical="top" indent="1"/>
      <protection locked="0"/>
    </xf>
    <xf numFmtId="0" fontId="21" fillId="0" borderId="84" xfId="0" applyFont="1" applyFill="1" applyBorder="1" applyAlignment="1" applyProtection="1">
      <alignment horizontal="center" vertical="center"/>
      <protection/>
    </xf>
    <xf numFmtId="0" fontId="0" fillId="0" borderId="85" xfId="0" applyFont="1" applyFill="1" applyBorder="1" applyAlignment="1" applyProtection="1">
      <alignment horizontal="center" vertical="center"/>
      <protection/>
    </xf>
    <xf numFmtId="0" fontId="0" fillId="0" borderId="97" xfId="0" applyFont="1" applyFill="1" applyBorder="1" applyAlignment="1" applyProtection="1">
      <alignment horizontal="center" vertical="center"/>
      <protection/>
    </xf>
    <xf numFmtId="0" fontId="21" fillId="0" borderId="90" xfId="0" applyFont="1" applyFill="1" applyBorder="1" applyAlignment="1" applyProtection="1">
      <alignment horizontal="center" vertical="center"/>
      <protection/>
    </xf>
    <xf numFmtId="0" fontId="0" fillId="0" borderId="91" xfId="0" applyFont="1" applyFill="1" applyBorder="1" applyAlignment="1" applyProtection="1">
      <alignment horizontal="center" vertical="center"/>
      <protection/>
    </xf>
    <xf numFmtId="0" fontId="0" fillId="0" borderId="98" xfId="0" applyFont="1" applyFill="1" applyBorder="1" applyAlignment="1" applyProtection="1">
      <alignment horizontal="center" vertical="center"/>
      <protection/>
    </xf>
    <xf numFmtId="0" fontId="25" fillId="0" borderId="86" xfId="0" applyFont="1" applyFill="1" applyBorder="1" applyAlignment="1">
      <alignment horizontal="center" vertical="center"/>
    </xf>
    <xf numFmtId="164" fontId="26" fillId="0" borderId="99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00" xfId="0" applyNumberFormat="1" applyFill="1" applyBorder="1" applyAlignment="1" applyProtection="1">
      <alignment horizontal="left" vertical="center" indent="1"/>
      <protection locked="0"/>
    </xf>
    <xf numFmtId="0" fontId="21" fillId="0" borderId="101" xfId="0" applyFont="1" applyFill="1" applyBorder="1" applyAlignment="1">
      <alignment horizontal="center" vertical="center"/>
    </xf>
    <xf numFmtId="0" fontId="27" fillId="0" borderId="102" xfId="0" applyFont="1" applyFill="1" applyBorder="1" applyAlignment="1">
      <alignment horizontal="center" vertical="center"/>
    </xf>
    <xf numFmtId="0" fontId="27" fillId="0" borderId="103" xfId="0" applyFont="1" applyFill="1" applyBorder="1" applyAlignment="1">
      <alignment horizontal="center" vertical="center"/>
    </xf>
    <xf numFmtId="0" fontId="27" fillId="0" borderId="104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105" xfId="0" applyFont="1" applyFill="1" applyBorder="1" applyAlignment="1">
      <alignment horizontal="center" vertical="center"/>
    </xf>
    <xf numFmtId="0" fontId="25" fillId="0" borderId="101" xfId="0" applyFont="1" applyFill="1" applyBorder="1" applyAlignment="1">
      <alignment horizontal="center" vertical="center"/>
    </xf>
    <xf numFmtId="0" fontId="13" fillId="0" borderId="106" xfId="0" applyFont="1" applyFill="1" applyBorder="1" applyAlignment="1" applyProtection="1">
      <alignment horizontal="left" vertical="center" indent="1"/>
      <protection locked="0"/>
    </xf>
    <xf numFmtId="0" fontId="13" fillId="0" borderId="107" xfId="0" applyFont="1" applyFill="1" applyBorder="1" applyAlignment="1" applyProtection="1">
      <alignment horizontal="left" vertical="center" indent="1"/>
      <protection locked="0"/>
    </xf>
    <xf numFmtId="0" fontId="23" fillId="0" borderId="48" xfId="0" applyFont="1" applyFill="1" applyBorder="1" applyAlignment="1">
      <alignment horizontal="center" vertical="center"/>
    </xf>
    <xf numFmtId="0" fontId="0" fillId="0" borderId="108" xfId="0" applyFont="1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>
      <alignment horizontal="center" vertical="center"/>
    </xf>
    <xf numFmtId="0" fontId="0" fillId="0" borderId="109" xfId="0" applyFont="1" applyFill="1" applyBorder="1" applyAlignment="1" applyProtection="1">
      <alignment horizontal="center" vertical="center"/>
      <protection/>
    </xf>
    <xf numFmtId="0" fontId="28" fillId="0" borderId="83" xfId="0" applyFont="1" applyFill="1" applyBorder="1" applyAlignment="1">
      <alignment horizontal="center" vertical="center"/>
    </xf>
    <xf numFmtId="0" fontId="0" fillId="0" borderId="110" xfId="0" applyFill="1" applyBorder="1" applyAlignment="1">
      <alignment vertical="center"/>
    </xf>
    <xf numFmtId="0" fontId="23" fillId="0" borderId="110" xfId="0" applyFont="1" applyFill="1" applyBorder="1" applyAlignment="1">
      <alignment horizontal="right" vertical="center"/>
    </xf>
    <xf numFmtId="0" fontId="27" fillId="0" borderId="54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111" xfId="0" applyFont="1" applyFill="1" applyBorder="1" applyAlignment="1">
      <alignment horizontal="center" vertical="center"/>
    </xf>
    <xf numFmtId="0" fontId="0" fillId="0" borderId="112" xfId="0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0" fontId="0" fillId="0" borderId="113" xfId="0" applyFill="1" applyBorder="1" applyAlignment="1" applyProtection="1">
      <alignment/>
      <protection hidden="1" locked="0"/>
    </xf>
    <xf numFmtId="0" fontId="23" fillId="0" borderId="61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5" fillId="0" borderId="111" xfId="0" applyFont="1" applyFill="1" applyBorder="1" applyAlignment="1">
      <alignment horizontal="center" vertical="center"/>
    </xf>
    <xf numFmtId="0" fontId="0" fillId="0" borderId="114" xfId="0" applyBorder="1" applyAlignment="1" applyProtection="1">
      <alignment/>
      <protection hidden="1" locked="0"/>
    </xf>
    <xf numFmtId="0" fontId="26" fillId="0" borderId="113" xfId="0" applyFont="1" applyFill="1" applyBorder="1" applyAlignment="1" applyProtection="1">
      <alignment horizontal="left" indent="1"/>
      <protection hidden="1" locked="0"/>
    </xf>
    <xf numFmtId="0" fontId="26" fillId="0" borderId="113" xfId="0" applyFont="1" applyFill="1" applyBorder="1" applyAlignment="1" applyProtection="1">
      <alignment horizontal="left" indent="1"/>
      <protection hidden="1" locked="0"/>
    </xf>
    <xf numFmtId="0" fontId="26" fillId="0" borderId="113" xfId="0" applyFont="1" applyBorder="1" applyAlignment="1" applyProtection="1">
      <alignment horizontal="left" indent="1"/>
      <protection hidden="1" locked="0"/>
    </xf>
    <xf numFmtId="49" fontId="26" fillId="0" borderId="113" xfId="0" applyNumberFormat="1" applyFont="1" applyFill="1" applyBorder="1" applyAlignment="1" applyProtection="1">
      <alignment horizontal="center"/>
      <protection locked="0"/>
    </xf>
    <xf numFmtId="0" fontId="26" fillId="0" borderId="113" xfId="0" applyFont="1" applyFill="1" applyBorder="1" applyAlignment="1" applyProtection="1">
      <alignment horizontal="center"/>
      <protection locked="0"/>
    </xf>
    <xf numFmtId="49" fontId="26" fillId="0" borderId="114" xfId="0" applyNumberFormat="1" applyFont="1" applyFill="1" applyBorder="1" applyAlignment="1" applyProtection="1">
      <alignment horizontal="center"/>
      <protection locked="0"/>
    </xf>
    <xf numFmtId="0" fontId="26" fillId="0" borderId="114" xfId="0" applyFont="1" applyFill="1" applyBorder="1" applyAlignment="1" applyProtection="1">
      <alignment horizontal="center"/>
      <protection locked="0"/>
    </xf>
    <xf numFmtId="0" fontId="26" fillId="0" borderId="113" xfId="0" applyFont="1" applyBorder="1" applyAlignment="1" applyProtection="1">
      <alignment/>
      <protection locked="0"/>
    </xf>
    <xf numFmtId="0" fontId="21" fillId="0" borderId="84" xfId="0" applyFont="1" applyBorder="1" applyAlignment="1">
      <alignment horizontal="left" indent="1"/>
    </xf>
    <xf numFmtId="0" fontId="21" fillId="0" borderId="85" xfId="0" applyFont="1" applyBorder="1" applyAlignment="1">
      <alignment horizontal="left" indent="1"/>
    </xf>
    <xf numFmtId="0" fontId="21" fillId="0" borderId="97" xfId="0" applyFont="1" applyBorder="1" applyAlignment="1">
      <alignment horizontal="left" indent="1"/>
    </xf>
    <xf numFmtId="0" fontId="0" fillId="0" borderId="90" xfId="0" applyBorder="1" applyAlignment="1" applyProtection="1">
      <alignment horizontal="left" vertical="center" wrapText="1" indent="1"/>
      <protection locked="0"/>
    </xf>
    <xf numFmtId="0" fontId="0" fillId="0" borderId="91" xfId="0" applyBorder="1" applyAlignment="1" applyProtection="1">
      <alignment horizontal="left" vertical="center" wrapText="1" indent="1"/>
      <protection locked="0"/>
    </xf>
    <xf numFmtId="0" fontId="0" fillId="0" borderId="109" xfId="0" applyBorder="1" applyAlignment="1" applyProtection="1">
      <alignment horizontal="left" vertical="center" wrapText="1" indent="1"/>
      <protection locked="0"/>
    </xf>
    <xf numFmtId="0" fontId="0" fillId="0" borderId="84" xfId="0" applyFont="1" applyBorder="1" applyAlignment="1" applyProtection="1">
      <alignment horizontal="left" indent="1"/>
      <protection hidden="1"/>
    </xf>
    <xf numFmtId="0" fontId="0" fillId="0" borderId="85" xfId="0" applyFont="1" applyBorder="1" applyAlignment="1" applyProtection="1">
      <alignment horizontal="left" indent="1"/>
      <protection hidden="1"/>
    </xf>
    <xf numFmtId="0" fontId="0" fillId="0" borderId="97" xfId="0" applyFont="1" applyBorder="1" applyAlignment="1" applyProtection="1">
      <alignment horizontal="left" indent="1"/>
      <protection hidden="1"/>
    </xf>
    <xf numFmtId="0" fontId="21" fillId="0" borderId="96" xfId="0" applyFont="1" applyBorder="1" applyAlignment="1" applyProtection="1">
      <alignment horizontal="left" indent="1"/>
      <protection hidden="1"/>
    </xf>
    <xf numFmtId="0" fontId="21" fillId="0" borderId="98" xfId="0" applyFont="1" applyBorder="1" applyAlignment="1" applyProtection="1">
      <alignment horizontal="left" indent="1"/>
      <protection hidden="1"/>
    </xf>
    <xf numFmtId="0" fontId="19" fillId="0" borderId="96" xfId="0" applyFont="1" applyBorder="1" applyAlignment="1" applyProtection="1">
      <alignment horizontal="left" indent="1"/>
      <protection hidden="1"/>
    </xf>
    <xf numFmtId="0" fontId="21" fillId="0" borderId="115" xfId="0" applyFont="1" applyBorder="1" applyAlignment="1" applyProtection="1">
      <alignment horizontal="left" indent="1"/>
      <protection hidden="1"/>
    </xf>
    <xf numFmtId="0" fontId="0" fillId="0" borderId="116" xfId="0" applyFont="1" applyBorder="1" applyAlignment="1" applyProtection="1">
      <alignment horizontal="left" indent="1"/>
      <protection hidden="1"/>
    </xf>
    <xf numFmtId="0" fontId="21" fillId="0" borderId="117" xfId="0" applyFont="1" applyBorder="1" applyAlignment="1" applyProtection="1">
      <alignment horizontal="left" indent="1"/>
      <protection hidden="1"/>
    </xf>
    <xf numFmtId="0" fontId="21" fillId="0" borderId="118" xfId="0" applyFont="1" applyBorder="1" applyAlignment="1" applyProtection="1">
      <alignment horizontal="left" indent="1"/>
      <protection hidden="1"/>
    </xf>
    <xf numFmtId="0" fontId="21" fillId="0" borderId="119" xfId="0" applyFont="1" applyBorder="1" applyAlignment="1" applyProtection="1">
      <alignment horizontal="left" indent="1"/>
      <protection hidden="1"/>
    </xf>
    <xf numFmtId="0" fontId="21" fillId="0" borderId="120" xfId="0" applyFont="1" applyBorder="1" applyAlignment="1" applyProtection="1">
      <alignment horizontal="left" indent="1"/>
      <protection hidden="1"/>
    </xf>
    <xf numFmtId="0" fontId="21" fillId="0" borderId="121" xfId="0" applyFont="1" applyBorder="1" applyAlignment="1" applyProtection="1">
      <alignment horizontal="center"/>
      <protection hidden="1"/>
    </xf>
    <xf numFmtId="0" fontId="21" fillId="0" borderId="122" xfId="0" applyFont="1" applyBorder="1" applyAlignment="1" applyProtection="1">
      <alignment horizontal="left" indent="1"/>
      <protection hidden="1"/>
    </xf>
    <xf numFmtId="0" fontId="0" fillId="0" borderId="82" xfId="0" applyBorder="1" applyAlignment="1" applyProtection="1">
      <alignment/>
      <protection hidden="1"/>
    </xf>
    <xf numFmtId="0" fontId="21" fillId="0" borderId="123" xfId="0" applyFont="1" applyBorder="1" applyAlignment="1" applyProtection="1">
      <alignment horizontal="center"/>
      <protection hidden="1"/>
    </xf>
    <xf numFmtId="0" fontId="21" fillId="0" borderId="82" xfId="0" applyFont="1" applyBorder="1" applyAlignment="1" applyProtection="1">
      <alignment horizontal="left" indent="1"/>
      <protection hidden="1"/>
    </xf>
    <xf numFmtId="0" fontId="21" fillId="0" borderId="82" xfId="0" applyFont="1" applyBorder="1" applyAlignment="1" applyProtection="1">
      <alignment horizontal="center"/>
      <protection hidden="1"/>
    </xf>
    <xf numFmtId="0" fontId="21" fillId="0" borderId="124" xfId="0" applyFont="1" applyBorder="1" applyAlignment="1" applyProtection="1">
      <alignment horizontal="center"/>
      <protection hidden="1"/>
    </xf>
    <xf numFmtId="0" fontId="21" fillId="0" borderId="125" xfId="0" applyFont="1" applyBorder="1" applyAlignment="1" applyProtection="1">
      <alignment horizontal="center"/>
      <protection hidden="1"/>
    </xf>
    <xf numFmtId="165" fontId="21" fillId="0" borderId="75" xfId="0" applyNumberFormat="1" applyFont="1" applyBorder="1" applyAlignment="1" applyProtection="1">
      <alignment horizontal="center" vertical="center"/>
      <protection hidden="1" locked="0"/>
    </xf>
    <xf numFmtId="0" fontId="21" fillId="0" borderId="126" xfId="0" applyFont="1" applyBorder="1" applyAlignment="1" applyProtection="1">
      <alignment horizontal="left" vertical="center"/>
      <protection hidden="1" locked="0"/>
    </xf>
    <xf numFmtId="0" fontId="21" fillId="0" borderId="127" xfId="0" applyFont="1" applyBorder="1" applyAlignment="1" applyProtection="1">
      <alignment horizontal="left" vertical="center"/>
      <protection hidden="1" locked="0"/>
    </xf>
    <xf numFmtId="164" fontId="29" fillId="0" borderId="78" xfId="0" applyNumberFormat="1" applyFont="1" applyBorder="1" applyAlignment="1" applyProtection="1">
      <alignment horizontal="center" vertical="center"/>
      <protection hidden="1" locked="0"/>
    </xf>
    <xf numFmtId="0" fontId="21" fillId="0" borderId="128" xfId="0" applyFont="1" applyBorder="1" applyAlignment="1" applyProtection="1">
      <alignment horizontal="left" vertical="center"/>
      <protection hidden="1" locked="0"/>
    </xf>
    <xf numFmtId="165" fontId="21" fillId="0" borderId="78" xfId="0" applyNumberFormat="1" applyFont="1" applyBorder="1" applyAlignment="1" applyProtection="1">
      <alignment horizontal="center" vertical="center"/>
      <protection hidden="1" locked="0"/>
    </xf>
    <xf numFmtId="164" fontId="29" fillId="0" borderId="80" xfId="0" applyNumberFormat="1" applyFont="1" applyBorder="1" applyAlignment="1" applyProtection="1">
      <alignment horizontal="center" vertical="center"/>
      <protection hidden="1" locked="0"/>
    </xf>
    <xf numFmtId="0" fontId="0" fillId="0" borderId="90" xfId="0" applyBorder="1" applyAlignment="1" applyProtection="1">
      <alignment horizontal="left" indent="1"/>
      <protection hidden="1"/>
    </xf>
    <xf numFmtId="0" fontId="0" fillId="0" borderId="91" xfId="0" applyBorder="1" applyAlignment="1" applyProtection="1">
      <alignment horizontal="left" wrapText="1" indent="1"/>
      <protection hidden="1"/>
    </xf>
    <xf numFmtId="0" fontId="0" fillId="0" borderId="109" xfId="0" applyBorder="1" applyAlignment="1" applyProtection="1">
      <alignment horizontal="left" wrapText="1" indent="1"/>
      <protection hidden="1"/>
    </xf>
    <xf numFmtId="0" fontId="0" fillId="0" borderId="84" xfId="0" applyBorder="1" applyAlignment="1">
      <alignment horizontal="left" indent="1"/>
    </xf>
    <xf numFmtId="0" fontId="0" fillId="0" borderId="85" xfId="0" applyBorder="1" applyAlignment="1">
      <alignment horizontal="left" indent="1"/>
    </xf>
    <xf numFmtId="0" fontId="0" fillId="0" borderId="97" xfId="0" applyBorder="1" applyAlignment="1">
      <alignment horizontal="left" indent="1"/>
    </xf>
    <xf numFmtId="0" fontId="21" fillId="0" borderId="90" xfId="0" applyFont="1" applyBorder="1" applyAlignment="1" applyProtection="1">
      <alignment horizontal="left" vertical="center" wrapText="1" indent="1"/>
      <protection locked="0"/>
    </xf>
    <xf numFmtId="0" fontId="21" fillId="0" borderId="91" xfId="0" applyFont="1" applyBorder="1" applyAlignment="1" applyProtection="1">
      <alignment horizontal="left" vertical="center" wrapText="1" indent="1"/>
      <protection locked="0"/>
    </xf>
    <xf numFmtId="0" fontId="21" fillId="0" borderId="109" xfId="0" applyFont="1" applyBorder="1" applyAlignment="1" applyProtection="1">
      <alignment horizontal="left" vertical="center" wrapText="1" indent="1"/>
      <protection locked="0"/>
    </xf>
    <xf numFmtId="0" fontId="21" fillId="0" borderId="85" xfId="0" applyFont="1" applyBorder="1" applyAlignment="1">
      <alignment horizontal="center"/>
    </xf>
    <xf numFmtId="0" fontId="0" fillId="0" borderId="129" xfId="0" applyBorder="1" applyAlignment="1" applyProtection="1">
      <alignment horizontal="left" indent="1"/>
      <protection locked="0"/>
    </xf>
    <xf numFmtId="0" fontId="13" fillId="0" borderId="82" xfId="0" applyFont="1" applyBorder="1" applyAlignment="1" applyProtection="1">
      <alignment horizontal="left" indent="1"/>
      <protection locked="0"/>
    </xf>
    <xf numFmtId="49" fontId="0" fillId="0" borderId="0" xfId="0" applyNumberFormat="1" applyAlignment="1">
      <alignment/>
    </xf>
    <xf numFmtId="0" fontId="19" fillId="0" borderId="130" xfId="0" applyFont="1" applyBorder="1" applyAlignment="1">
      <alignment horizontal="center" vertical="top" wrapText="1"/>
    </xf>
    <xf numFmtId="0" fontId="23" fillId="0" borderId="13" xfId="0" applyFont="1" applyFill="1" applyBorder="1" applyAlignment="1">
      <alignment horizontal="left" vertical="top" indent="1"/>
    </xf>
    <xf numFmtId="0" fontId="24" fillId="25" borderId="14" xfId="0" applyFont="1" applyFill="1" applyBorder="1" applyAlignment="1" applyProtection="1">
      <alignment horizontal="left" vertical="center" indent="1"/>
      <protection locked="0"/>
    </xf>
    <xf numFmtId="0" fontId="22" fillId="25" borderId="14" xfId="0" applyFont="1" applyFill="1" applyBorder="1" applyAlignment="1" applyProtection="1">
      <alignment horizontal="left" vertical="center" indent="1"/>
      <protection locked="0"/>
    </xf>
    <xf numFmtId="0" fontId="22" fillId="25" borderId="15" xfId="0" applyFont="1" applyFill="1" applyBorder="1" applyAlignment="1" applyProtection="1">
      <alignment horizontal="left" vertical="center" indent="1"/>
      <protection locked="0"/>
    </xf>
    <xf numFmtId="0" fontId="21" fillId="0" borderId="131" xfId="0" applyFont="1" applyBorder="1" applyAlignment="1">
      <alignment horizontal="left" indent="1"/>
    </xf>
    <xf numFmtId="0" fontId="0" fillId="0" borderId="132" xfId="0" applyBorder="1" applyAlignment="1">
      <alignment horizontal="left" indent="1"/>
    </xf>
    <xf numFmtId="0" fontId="21" fillId="0" borderId="133" xfId="0" applyFont="1" applyBorder="1" applyAlignment="1">
      <alignment horizontal="center" vertical="center" wrapText="1"/>
    </xf>
    <xf numFmtId="0" fontId="21" fillId="0" borderId="134" xfId="0" applyFont="1" applyBorder="1" applyAlignment="1">
      <alignment horizontal="center"/>
    </xf>
    <xf numFmtId="0" fontId="21" fillId="0" borderId="135" xfId="0" applyFont="1" applyBorder="1" applyAlignment="1">
      <alignment horizontal="center"/>
    </xf>
    <xf numFmtId="0" fontId="21" fillId="0" borderId="136" xfId="0" applyFont="1" applyBorder="1" applyAlignment="1">
      <alignment horizontal="center"/>
    </xf>
    <xf numFmtId="0" fontId="21" fillId="0" borderId="137" xfId="0" applyFont="1" applyBorder="1" applyAlignment="1">
      <alignment horizontal="center"/>
    </xf>
    <xf numFmtId="0" fontId="21" fillId="0" borderId="133" xfId="0" applyFont="1" applyBorder="1" applyAlignment="1">
      <alignment horizontal="center"/>
    </xf>
    <xf numFmtId="0" fontId="21" fillId="0" borderId="138" xfId="0" applyFont="1" applyBorder="1" applyAlignment="1">
      <alignment horizontal="left" indent="1"/>
    </xf>
    <xf numFmtId="0" fontId="0" fillId="0" borderId="139" xfId="0" applyBorder="1" applyAlignment="1">
      <alignment horizontal="left" indent="1"/>
    </xf>
    <xf numFmtId="0" fontId="21" fillId="0" borderId="140" xfId="0" applyFont="1" applyBorder="1" applyAlignment="1">
      <alignment horizontal="center" vertical="center" wrapText="1"/>
    </xf>
    <xf numFmtId="0" fontId="21" fillId="0" borderId="141" xfId="0" applyFont="1" applyBorder="1" applyAlignment="1">
      <alignment horizontal="center" vertical="top"/>
    </xf>
    <xf numFmtId="0" fontId="21" fillId="0" borderId="142" xfId="0" applyFont="1" applyBorder="1" applyAlignment="1">
      <alignment horizontal="center" vertical="top"/>
    </xf>
    <xf numFmtId="0" fontId="21" fillId="0" borderId="143" xfId="0" applyFont="1" applyBorder="1" applyAlignment="1">
      <alignment horizontal="center" vertical="top"/>
    </xf>
    <xf numFmtId="0" fontId="21" fillId="0" borderId="137" xfId="0" applyFont="1" applyBorder="1" applyAlignment="1">
      <alignment horizontal="center" vertical="top"/>
    </xf>
    <xf numFmtId="0" fontId="21" fillId="0" borderId="139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3" fillId="0" borderId="131" xfId="0" applyFont="1" applyBorder="1" applyAlignment="1" applyProtection="1">
      <alignment horizontal="left" vertical="center" indent="1"/>
      <protection locked="0"/>
    </xf>
    <xf numFmtId="0" fontId="13" fillId="0" borderId="107" xfId="0" applyFont="1" applyBorder="1" applyAlignment="1" applyProtection="1">
      <alignment horizontal="left" vertical="center" indent="1"/>
      <protection locked="0"/>
    </xf>
    <xf numFmtId="0" fontId="23" fillId="17" borderId="48" xfId="0" applyFont="1" applyFill="1" applyBorder="1" applyAlignment="1">
      <alignment horizontal="center" vertical="center"/>
    </xf>
    <xf numFmtId="0" fontId="0" fillId="0" borderId="108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17" borderId="144" xfId="0" applyFont="1" applyFill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5" xfId="0" applyFont="1" applyBorder="1" applyAlignment="1" applyProtection="1">
      <alignment horizontal="left" vertical="center" indent="1"/>
      <protection locked="0"/>
    </xf>
    <xf numFmtId="0" fontId="13" fillId="0" borderId="82" xfId="0" applyFont="1" applyBorder="1" applyAlignment="1" applyProtection="1">
      <alignment horizontal="left" vertical="center" indent="1"/>
      <protection locked="0"/>
    </xf>
    <xf numFmtId="0" fontId="23" fillId="17" borderId="33" xfId="0" applyFont="1" applyFill="1" applyBorder="1" applyAlignment="1">
      <alignment horizontal="center" vertical="center"/>
    </xf>
    <xf numFmtId="0" fontId="0" fillId="0" borderId="9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17" borderId="146" xfId="0" applyFont="1" applyFill="1" applyBorder="1" applyAlignment="1">
      <alignment horizontal="center" vertical="center"/>
    </xf>
    <xf numFmtId="0" fontId="13" fillId="0" borderId="112" xfId="0" applyFont="1" applyBorder="1" applyAlignment="1" applyProtection="1">
      <alignment horizontal="left" vertical="top" indent="1"/>
      <protection locked="0"/>
    </xf>
    <xf numFmtId="0" fontId="13" fillId="0" borderId="0" xfId="0" applyFont="1" applyBorder="1" applyAlignment="1" applyProtection="1">
      <alignment horizontal="left" vertical="top" indent="1"/>
      <protection locked="0"/>
    </xf>
    <xf numFmtId="0" fontId="21" fillId="0" borderId="84" xfId="0" applyFont="1" applyBorder="1" applyAlignment="1" applyProtection="1">
      <alignment horizontal="center" vertical="center"/>
      <protection/>
    </xf>
    <xf numFmtId="0" fontId="0" fillId="0" borderId="85" xfId="0" applyFont="1" applyBorder="1" applyAlignment="1" applyProtection="1">
      <alignment horizontal="center" vertical="center"/>
      <protection/>
    </xf>
    <xf numFmtId="0" fontId="0" fillId="0" borderId="14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90" xfId="0" applyFont="1" applyBorder="1" applyAlignment="1" applyProtection="1">
      <alignment horizontal="center" vertical="center"/>
      <protection/>
    </xf>
    <xf numFmtId="0" fontId="0" fillId="0" borderId="91" xfId="0" applyFont="1" applyBorder="1" applyAlignment="1" applyProtection="1">
      <alignment horizontal="center" vertical="center"/>
      <protection/>
    </xf>
    <xf numFmtId="0" fontId="0" fillId="0" borderId="148" xfId="0" applyFont="1" applyBorder="1" applyAlignment="1" applyProtection="1">
      <alignment horizontal="center" vertical="center"/>
      <protection/>
    </xf>
    <xf numFmtId="0" fontId="25" fillId="17" borderId="133" xfId="0" applyFont="1" applyFill="1" applyBorder="1" applyAlignment="1">
      <alignment horizontal="center" vertical="center"/>
    </xf>
    <xf numFmtId="0" fontId="0" fillId="0" borderId="149" xfId="0" applyFont="1" applyBorder="1" applyAlignment="1" applyProtection="1">
      <alignment horizontal="center" vertical="center"/>
      <protection/>
    </xf>
    <xf numFmtId="164" fontId="26" fillId="0" borderId="150" xfId="0" applyNumberFormat="1" applyFont="1" applyFill="1" applyBorder="1" applyAlignment="1" applyProtection="1">
      <alignment horizontal="left" vertical="center" indent="1"/>
      <protection locked="0"/>
    </xf>
    <xf numFmtId="0" fontId="21" fillId="25" borderId="101" xfId="0" applyFont="1" applyFill="1" applyBorder="1" applyAlignment="1">
      <alignment horizontal="center" vertical="center"/>
    </xf>
    <xf numFmtId="0" fontId="27" fillId="25" borderId="102" xfId="0" applyFont="1" applyFill="1" applyBorder="1" applyAlignment="1">
      <alignment horizontal="center" vertical="center"/>
    </xf>
    <xf numFmtId="0" fontId="27" fillId="25" borderId="103" xfId="0" applyFont="1" applyFill="1" applyBorder="1" applyAlignment="1">
      <alignment horizontal="center" vertical="center"/>
    </xf>
    <xf numFmtId="0" fontId="27" fillId="25" borderId="104" xfId="0" applyFont="1" applyFill="1" applyBorder="1" applyAlignment="1">
      <alignment horizontal="center" vertical="center"/>
    </xf>
    <xf numFmtId="0" fontId="27" fillId="25" borderId="44" xfId="0" applyFont="1" applyFill="1" applyBorder="1" applyAlignment="1">
      <alignment horizontal="center" vertical="center"/>
    </xf>
    <xf numFmtId="0" fontId="27" fillId="0" borderId="151" xfId="0" applyFont="1" applyBorder="1" applyAlignment="1">
      <alignment horizontal="center" vertical="center"/>
    </xf>
    <xf numFmtId="0" fontId="25" fillId="17" borderId="151" xfId="0" applyFont="1" applyFill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110" xfId="0" applyBorder="1" applyAlignment="1">
      <alignment vertical="center"/>
    </xf>
    <xf numFmtId="0" fontId="23" fillId="0" borderId="110" xfId="0" applyFont="1" applyBorder="1" applyAlignment="1">
      <alignment horizontal="right" vertical="center"/>
    </xf>
    <xf numFmtId="0" fontId="27" fillId="17" borderId="54" xfId="0" applyFont="1" applyFill="1" applyBorder="1" applyAlignment="1">
      <alignment horizontal="center" vertical="center"/>
    </xf>
    <xf numFmtId="0" fontId="27" fillId="17" borderId="55" xfId="0" applyFont="1" applyFill="1" applyBorder="1" applyAlignment="1">
      <alignment horizontal="center" vertical="center"/>
    </xf>
    <xf numFmtId="0" fontId="27" fillId="17" borderId="56" xfId="0" applyFont="1" applyFill="1" applyBorder="1" applyAlignment="1">
      <alignment horizontal="center" vertical="center"/>
    </xf>
    <xf numFmtId="0" fontId="27" fillId="17" borderId="111" xfId="0" applyFont="1" applyFill="1" applyBorder="1" applyAlignment="1">
      <alignment horizontal="center" vertical="center"/>
    </xf>
    <xf numFmtId="0" fontId="0" fillId="0" borderId="140" xfId="0" applyFill="1" applyBorder="1" applyAlignment="1">
      <alignment vertical="center"/>
    </xf>
    <xf numFmtId="0" fontId="25" fillId="25" borderId="152" xfId="0" applyFont="1" applyFill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5" fillId="17" borderId="111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83" xfId="0" applyBorder="1" applyAlignment="1" applyProtection="1">
      <alignment/>
      <protection locked="0"/>
    </xf>
    <xf numFmtId="0" fontId="0" fillId="0" borderId="110" xfId="0" applyBorder="1" applyAlignment="1" applyProtection="1">
      <alignment/>
      <protection locked="0"/>
    </xf>
    <xf numFmtId="0" fontId="0" fillId="0" borderId="15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25" borderId="13" xfId="0" applyFont="1" applyFill="1" applyBorder="1" applyAlignment="1" applyProtection="1">
      <alignment horizontal="left" vertical="center" indent="1"/>
      <protection locked="0"/>
    </xf>
    <xf numFmtId="0" fontId="21" fillId="0" borderId="86" xfId="0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/>
    </xf>
    <xf numFmtId="0" fontId="21" fillId="0" borderId="88" xfId="0" applyFont="1" applyBorder="1" applyAlignment="1">
      <alignment horizontal="center"/>
    </xf>
    <xf numFmtId="0" fontId="21" fillId="0" borderId="8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86" xfId="0" applyFont="1" applyBorder="1" applyAlignment="1">
      <alignment horizontal="center"/>
    </xf>
    <xf numFmtId="0" fontId="21" fillId="0" borderId="90" xfId="0" applyFont="1" applyBorder="1" applyAlignment="1">
      <alignment horizontal="left" indent="1"/>
    </xf>
    <xf numFmtId="0" fontId="0" fillId="0" borderId="91" xfId="0" applyBorder="1" applyAlignment="1">
      <alignment horizontal="left" indent="1"/>
    </xf>
    <xf numFmtId="0" fontId="21" fillId="0" borderId="92" xfId="0" applyFont="1" applyBorder="1" applyAlignment="1">
      <alignment horizontal="center" vertical="center" wrapText="1"/>
    </xf>
    <xf numFmtId="0" fontId="21" fillId="0" borderId="154" xfId="0" applyFont="1" applyBorder="1" applyAlignment="1">
      <alignment horizontal="center" vertical="top"/>
    </xf>
    <xf numFmtId="0" fontId="21" fillId="0" borderId="155" xfId="0" applyFont="1" applyBorder="1" applyAlignment="1">
      <alignment horizontal="center" vertical="top"/>
    </xf>
    <xf numFmtId="0" fontId="21" fillId="0" borderId="156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92" xfId="0" applyFont="1" applyBorder="1" applyAlignment="1">
      <alignment horizontal="center" vertical="top"/>
    </xf>
    <xf numFmtId="0" fontId="13" fillId="0" borderId="84" xfId="0" applyFont="1" applyBorder="1" applyAlignment="1" applyProtection="1">
      <alignment horizontal="left" vertical="center" indent="1"/>
      <protection locked="0"/>
    </xf>
    <xf numFmtId="0" fontId="13" fillId="0" borderId="85" xfId="0" applyFont="1" applyBorder="1" applyAlignment="1" applyProtection="1">
      <alignment horizontal="left" vertical="center" indent="1"/>
      <protection locked="0"/>
    </xf>
    <xf numFmtId="0" fontId="23" fillId="17" borderId="28" xfId="0" applyFont="1" applyFill="1" applyBorder="1" applyAlignment="1">
      <alignment horizontal="center" vertical="center"/>
    </xf>
    <xf numFmtId="0" fontId="0" fillId="0" borderId="93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17" borderId="31" xfId="0" applyFont="1" applyFill="1" applyBorder="1" applyAlignment="1">
      <alignment horizontal="center" vertical="center"/>
    </xf>
    <xf numFmtId="0" fontId="13" fillId="0" borderId="94" xfId="0" applyFont="1" applyBorder="1" applyAlignment="1" applyProtection="1">
      <alignment horizontal="left" vertical="center" indent="1"/>
      <protection locked="0"/>
    </xf>
    <xf numFmtId="0" fontId="0" fillId="17" borderId="27" xfId="0" applyFont="1" applyFill="1" applyBorder="1" applyAlignment="1">
      <alignment horizontal="center" vertical="center"/>
    </xf>
    <xf numFmtId="0" fontId="13" fillId="0" borderId="96" xfId="0" applyFont="1" applyBorder="1" applyAlignment="1" applyProtection="1">
      <alignment horizontal="left" vertical="top" indent="1"/>
      <protection locked="0"/>
    </xf>
    <xf numFmtId="0" fontId="0" fillId="0" borderId="97" xfId="0" applyFont="1" applyBorder="1" applyAlignment="1" applyProtection="1">
      <alignment horizontal="center" vertical="center"/>
      <protection/>
    </xf>
    <xf numFmtId="0" fontId="0" fillId="0" borderId="98" xfId="0" applyFont="1" applyBorder="1" applyAlignment="1" applyProtection="1">
      <alignment horizontal="center" vertical="center"/>
      <protection/>
    </xf>
    <xf numFmtId="0" fontId="25" fillId="17" borderId="86" xfId="0" applyFont="1" applyFill="1" applyBorder="1" applyAlignment="1">
      <alignment horizontal="center" vertical="center"/>
    </xf>
    <xf numFmtId="0" fontId="27" fillId="0" borderId="105" xfId="0" applyFont="1" applyBorder="1" applyAlignment="1">
      <alignment horizontal="center" vertical="center"/>
    </xf>
    <xf numFmtId="0" fontId="25" fillId="17" borderId="101" xfId="0" applyFont="1" applyFill="1" applyBorder="1" applyAlignment="1">
      <alignment horizontal="center" vertical="center"/>
    </xf>
    <xf numFmtId="0" fontId="13" fillId="0" borderId="106" xfId="0" applyFont="1" applyBorder="1" applyAlignment="1" applyProtection="1">
      <alignment horizontal="left" vertical="center" indent="1"/>
      <protection locked="0"/>
    </xf>
    <xf numFmtId="0" fontId="0" fillId="17" borderId="51" xfId="0" applyFont="1" applyFill="1" applyBorder="1" applyAlignment="1">
      <alignment horizontal="center" vertical="center"/>
    </xf>
    <xf numFmtId="0" fontId="0" fillId="0" borderId="109" xfId="0" applyFont="1" applyBorder="1" applyAlignment="1" applyProtection="1">
      <alignment horizontal="center" vertical="center"/>
      <protection/>
    </xf>
    <xf numFmtId="0" fontId="25" fillId="25" borderId="59" xfId="0" applyFont="1" applyFill="1" applyBorder="1" applyAlignment="1">
      <alignment horizontal="center" vertical="center"/>
    </xf>
    <xf numFmtId="14" fontId="26" fillId="0" borderId="113" xfId="0" applyNumberFormat="1" applyFont="1" applyBorder="1" applyAlignment="1" applyProtection="1">
      <alignment/>
      <protection locked="0"/>
    </xf>
    <xf numFmtId="0" fontId="21" fillId="0" borderId="157" xfId="0" applyFont="1" applyBorder="1" applyAlignment="1" applyProtection="1">
      <alignment horizontal="left" indent="1"/>
      <protection hidden="1"/>
    </xf>
    <xf numFmtId="0" fontId="0" fillId="0" borderId="158" xfId="0" applyFont="1" applyBorder="1" applyAlignment="1" applyProtection="1">
      <alignment horizontal="left" indent="1"/>
      <protection hidden="1"/>
    </xf>
    <xf numFmtId="0" fontId="21" fillId="0" borderId="85" xfId="0" applyFont="1" applyBorder="1" applyAlignment="1" applyProtection="1">
      <alignment horizontal="left" indent="1"/>
      <protection hidden="1"/>
    </xf>
    <xf numFmtId="0" fontId="21" fillId="0" borderId="87" xfId="0" applyFont="1" applyBorder="1" applyAlignment="1" applyProtection="1">
      <alignment horizontal="left" indent="1"/>
      <protection hidden="1"/>
    </xf>
    <xf numFmtId="0" fontId="21" fillId="0" borderId="88" xfId="0" applyFont="1" applyBorder="1" applyAlignment="1" applyProtection="1">
      <alignment horizontal="left" indent="1"/>
      <protection hidden="1"/>
    </xf>
    <xf numFmtId="0" fontId="21" fillId="0" borderId="97" xfId="0" applyFont="1" applyBorder="1" applyAlignment="1" applyProtection="1">
      <alignment horizontal="left" indent="1"/>
      <protection hidden="1"/>
    </xf>
    <xf numFmtId="0" fontId="21" fillId="0" borderId="159" xfId="0" applyFont="1" applyBorder="1" applyAlignment="1" applyProtection="1">
      <alignment horizontal="center"/>
      <protection hidden="1"/>
    </xf>
    <xf numFmtId="0" fontId="21" fillId="0" borderId="160" xfId="0" applyFont="1" applyBorder="1" applyAlignment="1" applyProtection="1">
      <alignment horizontal="left" indent="1"/>
      <protection hidden="1"/>
    </xf>
    <xf numFmtId="0" fontId="0" fillId="0" borderId="91" xfId="0" applyBorder="1" applyAlignment="1" applyProtection="1">
      <alignment/>
      <protection hidden="1"/>
    </xf>
    <xf numFmtId="0" fontId="21" fillId="0" borderId="155" xfId="0" applyFont="1" applyBorder="1" applyAlignment="1" applyProtection="1">
      <alignment horizontal="center"/>
      <protection hidden="1"/>
    </xf>
    <xf numFmtId="0" fontId="21" fillId="0" borderId="91" xfId="0" applyFont="1" applyBorder="1" applyAlignment="1" applyProtection="1">
      <alignment horizontal="left" indent="1"/>
      <protection hidden="1"/>
    </xf>
    <xf numFmtId="0" fontId="21" fillId="0" borderId="91" xfId="0" applyFont="1" applyBorder="1" applyAlignment="1" applyProtection="1">
      <alignment horizontal="center"/>
      <protection hidden="1"/>
    </xf>
    <xf numFmtId="0" fontId="21" fillId="0" borderId="156" xfId="0" applyFont="1" applyBorder="1" applyAlignment="1" applyProtection="1">
      <alignment horizontal="center"/>
      <protection hidden="1"/>
    </xf>
    <xf numFmtId="165" fontId="21" fillId="0" borderId="121" xfId="0" applyNumberFormat="1" applyFont="1" applyBorder="1" applyAlignment="1" applyProtection="1">
      <alignment horizontal="center" vertical="center"/>
      <protection hidden="1" locked="0"/>
    </xf>
    <xf numFmtId="0" fontId="21" fillId="0" borderId="122" xfId="0" applyFont="1" applyBorder="1" applyAlignment="1" applyProtection="1">
      <alignment horizontal="left" vertical="center"/>
      <protection hidden="1" locked="0"/>
    </xf>
    <xf numFmtId="0" fontId="21" fillId="0" borderId="123" xfId="0" applyFont="1" applyBorder="1" applyAlignment="1" applyProtection="1">
      <alignment horizontal="left" vertical="center"/>
      <protection hidden="1" locked="0"/>
    </xf>
    <xf numFmtId="164" fontId="29" fillId="0" borderId="124" xfId="0" applyNumberFormat="1" applyFont="1" applyBorder="1" applyAlignment="1" applyProtection="1">
      <alignment horizontal="center" vertical="center"/>
      <protection hidden="1" locked="0"/>
    </xf>
    <xf numFmtId="0" fontId="21" fillId="0" borderId="82" xfId="0" applyFont="1" applyBorder="1" applyAlignment="1" applyProtection="1">
      <alignment horizontal="left" vertical="center"/>
      <protection hidden="1" locked="0"/>
    </xf>
    <xf numFmtId="165" fontId="21" fillId="0" borderId="124" xfId="0" applyNumberFormat="1" applyFont="1" applyBorder="1" applyAlignment="1" applyProtection="1">
      <alignment horizontal="center" vertical="center"/>
      <protection hidden="1" locked="0"/>
    </xf>
    <xf numFmtId="164" fontId="29" fillId="0" borderId="161" xfId="0" applyNumberFormat="1" applyFont="1" applyBorder="1" applyAlignment="1" applyProtection="1">
      <alignment horizontal="center" vertical="center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.kolo%20A%20-%20Praga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OGLUZF2O\meteor%20B-Astra%20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OGLUZF2O\140911_US%20A-Rudn&#225;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List1"/>
    </sheetNames>
    <sheetDataSet>
      <sheetData sheetId="0">
        <row r="8">
          <cell r="A8" t="str">
            <v>Žítek </v>
          </cell>
          <cell r="D8">
            <v>160</v>
          </cell>
          <cell r="E8">
            <v>52</v>
          </cell>
          <cell r="F8">
            <v>2</v>
          </cell>
          <cell r="K8" t="str">
            <v>Janoušek </v>
          </cell>
          <cell r="N8">
            <v>150</v>
          </cell>
          <cell r="O8">
            <v>62</v>
          </cell>
          <cell r="P8">
            <v>5</v>
          </cell>
        </row>
        <row r="9">
          <cell r="D9">
            <v>153</v>
          </cell>
          <cell r="E9">
            <v>69</v>
          </cell>
          <cell r="F9">
            <v>2</v>
          </cell>
          <cell r="N9">
            <v>150</v>
          </cell>
          <cell r="O9">
            <v>51</v>
          </cell>
          <cell r="P9">
            <v>5</v>
          </cell>
        </row>
        <row r="10">
          <cell r="A10" t="str">
            <v>Jaroslav</v>
          </cell>
          <cell r="K10" t="str">
            <v>Pavel</v>
          </cell>
        </row>
        <row r="12">
          <cell r="A12">
            <v>10037</v>
          </cell>
          <cell r="K12">
            <v>10206</v>
          </cell>
        </row>
        <row r="13">
          <cell r="A13" t="str">
            <v>Kroužel </v>
          </cell>
          <cell r="D13">
            <v>148</v>
          </cell>
          <cell r="E13">
            <v>58</v>
          </cell>
          <cell r="F13">
            <v>5</v>
          </cell>
          <cell r="K13" t="str">
            <v>Kašpar </v>
          </cell>
          <cell r="N13">
            <v>126</v>
          </cell>
          <cell r="O13">
            <v>54</v>
          </cell>
          <cell r="P13">
            <v>6</v>
          </cell>
        </row>
        <row r="14">
          <cell r="D14">
            <v>147</v>
          </cell>
          <cell r="E14">
            <v>54</v>
          </cell>
          <cell r="F14">
            <v>4</v>
          </cell>
          <cell r="N14">
            <v>139</v>
          </cell>
          <cell r="O14">
            <v>66</v>
          </cell>
          <cell r="P14">
            <v>5</v>
          </cell>
        </row>
        <row r="15">
          <cell r="A15" t="str">
            <v>Ladislav</v>
          </cell>
          <cell r="K15" t="str">
            <v>David</v>
          </cell>
        </row>
        <row r="17">
          <cell r="A17">
            <v>741</v>
          </cell>
          <cell r="K17">
            <v>1238</v>
          </cell>
        </row>
        <row r="18">
          <cell r="A18" t="str">
            <v>Mašek </v>
          </cell>
          <cell r="D18">
            <v>129</v>
          </cell>
          <cell r="E18">
            <v>34</v>
          </cell>
          <cell r="F18">
            <v>8</v>
          </cell>
          <cell r="K18" t="str">
            <v>Bartoš </v>
          </cell>
          <cell r="N18">
            <v>135</v>
          </cell>
          <cell r="O18">
            <v>44</v>
          </cell>
          <cell r="P18">
            <v>6</v>
          </cell>
        </row>
        <row r="19">
          <cell r="D19">
            <v>142</v>
          </cell>
          <cell r="E19">
            <v>59</v>
          </cell>
          <cell r="F19">
            <v>2</v>
          </cell>
          <cell r="N19">
            <v>132</v>
          </cell>
          <cell r="O19">
            <v>54</v>
          </cell>
          <cell r="P19">
            <v>6</v>
          </cell>
        </row>
        <row r="20">
          <cell r="A20" t="str">
            <v>Karel</v>
          </cell>
          <cell r="K20" t="str">
            <v>Michal</v>
          </cell>
        </row>
        <row r="22">
          <cell r="A22">
            <v>737</v>
          </cell>
          <cell r="K22">
            <v>1180</v>
          </cell>
        </row>
        <row r="23">
          <cell r="A23" t="str">
            <v>Kohout </v>
          </cell>
          <cell r="D23">
            <v>126</v>
          </cell>
          <cell r="E23">
            <v>43</v>
          </cell>
          <cell r="F23">
            <v>8</v>
          </cell>
          <cell r="K23" t="str">
            <v>Kašpar </v>
          </cell>
          <cell r="N23">
            <v>130</v>
          </cell>
          <cell r="O23">
            <v>62</v>
          </cell>
          <cell r="P23">
            <v>5</v>
          </cell>
        </row>
        <row r="24">
          <cell r="D24">
            <v>136</v>
          </cell>
          <cell r="E24">
            <v>60</v>
          </cell>
          <cell r="F24">
            <v>3</v>
          </cell>
          <cell r="N24">
            <v>124</v>
          </cell>
          <cell r="O24">
            <v>51</v>
          </cell>
          <cell r="P24">
            <v>4</v>
          </cell>
        </row>
        <row r="25">
          <cell r="A25" t="str">
            <v>Vladimír</v>
          </cell>
          <cell r="K25" t="str">
            <v>Josef</v>
          </cell>
        </row>
        <row r="27">
          <cell r="A27">
            <v>734</v>
          </cell>
          <cell r="K27">
            <v>23177</v>
          </cell>
        </row>
        <row r="28">
          <cell r="A28" t="str">
            <v>Schuster </v>
          </cell>
          <cell r="D28">
            <v>136</v>
          </cell>
          <cell r="E28">
            <v>45</v>
          </cell>
          <cell r="F28">
            <v>9</v>
          </cell>
          <cell r="K28" t="str">
            <v>Komorník</v>
          </cell>
          <cell r="N28">
            <v>142</v>
          </cell>
          <cell r="O28">
            <v>78</v>
          </cell>
          <cell r="P28">
            <v>0</v>
          </cell>
        </row>
        <row r="29">
          <cell r="D29">
            <v>145</v>
          </cell>
          <cell r="E29">
            <v>51</v>
          </cell>
          <cell r="F29">
            <v>9</v>
          </cell>
          <cell r="N29">
            <v>142</v>
          </cell>
          <cell r="O29">
            <v>68</v>
          </cell>
          <cell r="P29">
            <v>3</v>
          </cell>
        </row>
        <row r="30">
          <cell r="A30" t="str">
            <v>Ivan</v>
          </cell>
          <cell r="K30" t="str">
            <v>Milan</v>
          </cell>
        </row>
        <row r="32">
          <cell r="A32">
            <v>735</v>
          </cell>
          <cell r="K32">
            <v>13626</v>
          </cell>
        </row>
        <row r="33">
          <cell r="A33" t="str">
            <v>Červinka</v>
          </cell>
          <cell r="D33">
            <v>149</v>
          </cell>
          <cell r="E33">
            <v>63</v>
          </cell>
          <cell r="F33">
            <v>3</v>
          </cell>
          <cell r="K33" t="str">
            <v>Kašpar </v>
          </cell>
          <cell r="N33">
            <v>154</v>
          </cell>
          <cell r="O33">
            <v>62</v>
          </cell>
          <cell r="P33">
            <v>1</v>
          </cell>
        </row>
        <row r="34">
          <cell r="D34">
            <v>147</v>
          </cell>
          <cell r="E34">
            <v>61</v>
          </cell>
          <cell r="F34">
            <v>1</v>
          </cell>
          <cell r="N34">
            <v>129</v>
          </cell>
          <cell r="O34">
            <v>43</v>
          </cell>
          <cell r="P34">
            <v>8</v>
          </cell>
        </row>
        <row r="35">
          <cell r="A35" t="str">
            <v>Pavel</v>
          </cell>
          <cell r="K35" t="str">
            <v>Petr</v>
          </cell>
        </row>
        <row r="37">
          <cell r="A37">
            <v>12679</v>
          </cell>
          <cell r="K37">
            <v>18519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List1"/>
    </sheetNames>
    <sheetDataSet>
      <sheetData sheetId="0">
        <row r="8">
          <cell r="A8" t="str">
            <v>Sahula </v>
          </cell>
          <cell r="D8">
            <v>160</v>
          </cell>
          <cell r="E8">
            <v>71</v>
          </cell>
          <cell r="F8">
            <v>13</v>
          </cell>
          <cell r="K8" t="str">
            <v>Dryák</v>
          </cell>
          <cell r="N8">
            <v>130</v>
          </cell>
          <cell r="O8">
            <v>54</v>
          </cell>
          <cell r="P8">
            <v>10</v>
          </cell>
        </row>
        <row r="9">
          <cell r="D9">
            <v>144</v>
          </cell>
          <cell r="E9">
            <v>80</v>
          </cell>
          <cell r="F9">
            <v>0</v>
          </cell>
          <cell r="N9">
            <v>138</v>
          </cell>
          <cell r="O9">
            <v>61</v>
          </cell>
          <cell r="P9">
            <v>5</v>
          </cell>
        </row>
        <row r="10">
          <cell r="A10" t="str">
            <v>Jindřich</v>
          </cell>
          <cell r="K10" t="str">
            <v>Jaroslav</v>
          </cell>
        </row>
        <row r="12">
          <cell r="A12">
            <v>1363</v>
          </cell>
          <cell r="K12">
            <v>5800</v>
          </cell>
        </row>
        <row r="13">
          <cell r="A13" t="str">
            <v>Svačina </v>
          </cell>
          <cell r="D13">
            <v>145</v>
          </cell>
          <cell r="E13">
            <v>75</v>
          </cell>
          <cell r="F13">
            <v>2</v>
          </cell>
          <cell r="K13" t="str">
            <v>Seidl</v>
          </cell>
          <cell r="N13">
            <v>146</v>
          </cell>
          <cell r="O13">
            <v>96</v>
          </cell>
          <cell r="P13">
            <v>0</v>
          </cell>
        </row>
        <row r="14">
          <cell r="D14">
            <v>135</v>
          </cell>
          <cell r="E14">
            <v>63</v>
          </cell>
          <cell r="F14">
            <v>1</v>
          </cell>
          <cell r="N14">
            <v>155</v>
          </cell>
          <cell r="O14">
            <v>53</v>
          </cell>
          <cell r="P14">
            <v>2</v>
          </cell>
        </row>
        <row r="15">
          <cell r="A15" t="str">
            <v>Josef</v>
          </cell>
          <cell r="K15" t="str">
            <v>Petr</v>
          </cell>
        </row>
        <row r="17">
          <cell r="A17">
            <v>16017</v>
          </cell>
          <cell r="K17">
            <v>1407</v>
          </cell>
        </row>
        <row r="18">
          <cell r="A18" t="str">
            <v>Zahrádka </v>
          </cell>
          <cell r="D18">
            <v>163</v>
          </cell>
          <cell r="E18">
            <v>53</v>
          </cell>
          <cell r="F18">
            <v>5</v>
          </cell>
          <cell r="K18" t="str">
            <v>Doležal</v>
          </cell>
          <cell r="N18">
            <v>150</v>
          </cell>
          <cell r="O18">
            <v>88</v>
          </cell>
          <cell r="P18">
            <v>1</v>
          </cell>
        </row>
        <row r="19">
          <cell r="D19">
            <v>143</v>
          </cell>
          <cell r="E19">
            <v>62</v>
          </cell>
          <cell r="F19">
            <v>1</v>
          </cell>
          <cell r="N19">
            <v>148</v>
          </cell>
          <cell r="O19">
            <v>68</v>
          </cell>
          <cell r="P19">
            <v>4</v>
          </cell>
        </row>
        <row r="20">
          <cell r="A20" t="str">
            <v>Ladislav</v>
          </cell>
          <cell r="K20" t="str">
            <v>Tomáš</v>
          </cell>
        </row>
        <row r="22">
          <cell r="A22">
            <v>5123</v>
          </cell>
          <cell r="K22">
            <v>1416</v>
          </cell>
        </row>
        <row r="23">
          <cell r="A23" t="str">
            <v>Vlková</v>
          </cell>
          <cell r="D23">
            <v>147</v>
          </cell>
          <cell r="E23">
            <v>44</v>
          </cell>
          <cell r="F23">
            <v>5</v>
          </cell>
          <cell r="K23" t="str">
            <v>Veselý</v>
          </cell>
          <cell r="N23">
            <v>150</v>
          </cell>
          <cell r="O23">
            <v>81</v>
          </cell>
          <cell r="P23">
            <v>0</v>
          </cell>
        </row>
        <row r="24">
          <cell r="D24">
            <v>139</v>
          </cell>
          <cell r="E24">
            <v>53</v>
          </cell>
          <cell r="F24">
            <v>4</v>
          </cell>
          <cell r="N24">
            <v>154</v>
          </cell>
          <cell r="O24">
            <v>51</v>
          </cell>
          <cell r="P24">
            <v>3</v>
          </cell>
        </row>
        <row r="25">
          <cell r="A25" t="str">
            <v>Ivana</v>
          </cell>
          <cell r="K25" t="str">
            <v>Daniel</v>
          </cell>
        </row>
        <row r="27">
          <cell r="A27">
            <v>20199</v>
          </cell>
          <cell r="K27">
            <v>1297</v>
          </cell>
        </row>
        <row r="28">
          <cell r="A28" t="str">
            <v>Boháč </v>
          </cell>
          <cell r="D28">
            <v>153</v>
          </cell>
          <cell r="E28">
            <v>61</v>
          </cell>
          <cell r="F28">
            <v>2</v>
          </cell>
          <cell r="K28" t="str">
            <v>Fiala</v>
          </cell>
          <cell r="N28">
            <v>145</v>
          </cell>
          <cell r="O28">
            <v>86</v>
          </cell>
          <cell r="P28">
            <v>2</v>
          </cell>
        </row>
        <row r="29">
          <cell r="D29">
            <v>156</v>
          </cell>
          <cell r="E29">
            <v>61</v>
          </cell>
          <cell r="F29">
            <v>4</v>
          </cell>
          <cell r="N29">
            <v>165</v>
          </cell>
          <cell r="O29">
            <v>62</v>
          </cell>
          <cell r="P29">
            <v>3</v>
          </cell>
        </row>
        <row r="30">
          <cell r="A30" t="str">
            <v>Martin</v>
          </cell>
          <cell r="K30" t="str">
            <v>Radek</v>
          </cell>
        </row>
        <row r="32">
          <cell r="A32">
            <v>1341</v>
          </cell>
          <cell r="K32">
            <v>11350</v>
          </cell>
        </row>
        <row r="33">
          <cell r="A33" t="str">
            <v>Mikulášek</v>
          </cell>
          <cell r="D33">
            <v>160</v>
          </cell>
          <cell r="E33">
            <v>71</v>
          </cell>
          <cell r="F33">
            <v>3</v>
          </cell>
          <cell r="K33" t="str">
            <v>Šveda</v>
          </cell>
          <cell r="N33">
            <v>161</v>
          </cell>
          <cell r="O33">
            <v>54</v>
          </cell>
          <cell r="P33">
            <v>3</v>
          </cell>
        </row>
        <row r="34">
          <cell r="D34">
            <v>142</v>
          </cell>
          <cell r="E34">
            <v>53</v>
          </cell>
          <cell r="F34">
            <v>1</v>
          </cell>
          <cell r="N34">
            <v>150</v>
          </cell>
          <cell r="O34">
            <v>72</v>
          </cell>
          <cell r="P34">
            <v>0</v>
          </cell>
        </row>
        <row r="35">
          <cell r="A35" t="str">
            <v>Milan</v>
          </cell>
          <cell r="K35" t="str">
            <v>Marek</v>
          </cell>
        </row>
        <row r="37">
          <cell r="A37">
            <v>3734</v>
          </cell>
          <cell r="K37">
            <v>5804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List1"/>
    </sheetNames>
    <sheetDataSet>
      <sheetData sheetId="0">
        <row r="8">
          <cell r="A8" t="str">
            <v>Sedlák</v>
          </cell>
          <cell r="D8">
            <v>153</v>
          </cell>
          <cell r="E8">
            <v>62</v>
          </cell>
          <cell r="F8">
            <v>3</v>
          </cell>
          <cell r="K8" t="str">
            <v>Kohoutová</v>
          </cell>
          <cell r="N8">
            <v>135</v>
          </cell>
          <cell r="O8">
            <v>81</v>
          </cell>
          <cell r="P8">
            <v>2</v>
          </cell>
        </row>
        <row r="9">
          <cell r="D9">
            <v>133</v>
          </cell>
          <cell r="E9">
            <v>72</v>
          </cell>
          <cell r="F9">
            <v>1</v>
          </cell>
          <cell r="N9">
            <v>138</v>
          </cell>
          <cell r="O9">
            <v>45</v>
          </cell>
          <cell r="P9">
            <v>3</v>
          </cell>
        </row>
        <row r="10">
          <cell r="A10" t="str">
            <v>Zbyněk</v>
          </cell>
          <cell r="K10" t="str">
            <v>Miluše</v>
          </cell>
        </row>
        <row r="12">
          <cell r="A12">
            <v>4420</v>
          </cell>
          <cell r="K12">
            <v>15374</v>
          </cell>
        </row>
        <row r="13">
          <cell r="A13" t="str">
            <v>Hornych</v>
          </cell>
          <cell r="D13">
            <v>166</v>
          </cell>
          <cell r="E13">
            <v>71</v>
          </cell>
          <cell r="F13">
            <v>0</v>
          </cell>
          <cell r="K13" t="str">
            <v>Poláčková</v>
          </cell>
          <cell r="N13">
            <v>144</v>
          </cell>
          <cell r="O13">
            <v>35</v>
          </cell>
          <cell r="P13">
            <v>10</v>
          </cell>
        </row>
        <row r="14">
          <cell r="D14">
            <v>141</v>
          </cell>
          <cell r="E14">
            <v>50</v>
          </cell>
          <cell r="F14">
            <v>3</v>
          </cell>
          <cell r="N14">
            <v>112</v>
          </cell>
          <cell r="O14">
            <v>62</v>
          </cell>
          <cell r="P14">
            <v>6</v>
          </cell>
        </row>
        <row r="15">
          <cell r="A15" t="str">
            <v>Jiří</v>
          </cell>
          <cell r="K15" t="str">
            <v>Hana</v>
          </cell>
        </row>
        <row r="17">
          <cell r="A17">
            <v>1253</v>
          </cell>
          <cell r="K17">
            <v>15370</v>
          </cell>
        </row>
        <row r="18">
          <cell r="A18" t="str">
            <v>Knobloch</v>
          </cell>
          <cell r="D18">
            <v>148</v>
          </cell>
          <cell r="E18">
            <v>79</v>
          </cell>
          <cell r="F18">
            <v>2</v>
          </cell>
          <cell r="K18" t="str">
            <v>Mařánková</v>
          </cell>
          <cell r="N18">
            <v>133</v>
          </cell>
          <cell r="O18">
            <v>52</v>
          </cell>
          <cell r="P18">
            <v>6</v>
          </cell>
        </row>
        <row r="19">
          <cell r="D19">
            <v>148</v>
          </cell>
          <cell r="E19">
            <v>87</v>
          </cell>
          <cell r="F19">
            <v>0</v>
          </cell>
          <cell r="N19">
            <v>135</v>
          </cell>
          <cell r="O19">
            <v>44</v>
          </cell>
          <cell r="P19">
            <v>6</v>
          </cell>
        </row>
        <row r="20">
          <cell r="A20" t="str">
            <v>Antonín</v>
          </cell>
          <cell r="K20" t="str">
            <v>Eva</v>
          </cell>
        </row>
        <row r="22">
          <cell r="A22">
            <v>1257</v>
          </cell>
          <cell r="K22">
            <v>15354</v>
          </cell>
        </row>
        <row r="23">
          <cell r="A23" t="str">
            <v>Novák</v>
          </cell>
          <cell r="D23">
            <v>144</v>
          </cell>
          <cell r="E23">
            <v>61</v>
          </cell>
          <cell r="F23">
            <v>4</v>
          </cell>
          <cell r="K23" t="str">
            <v>Mikešová</v>
          </cell>
          <cell r="N23">
            <v>126</v>
          </cell>
          <cell r="O23">
            <v>77</v>
          </cell>
          <cell r="P23">
            <v>2</v>
          </cell>
        </row>
        <row r="24">
          <cell r="D24">
            <v>150</v>
          </cell>
          <cell r="E24">
            <v>61</v>
          </cell>
          <cell r="F24">
            <v>3</v>
          </cell>
          <cell r="N24">
            <v>128</v>
          </cell>
          <cell r="O24">
            <v>45</v>
          </cell>
          <cell r="P24">
            <v>5</v>
          </cell>
        </row>
        <row r="25">
          <cell r="A25" t="str">
            <v>Martin</v>
          </cell>
          <cell r="K25" t="str">
            <v>Irena</v>
          </cell>
        </row>
        <row r="27">
          <cell r="A27">
            <v>13044</v>
          </cell>
          <cell r="K27">
            <v>18645</v>
          </cell>
        </row>
        <row r="28">
          <cell r="A28" t="str">
            <v>Plachý</v>
          </cell>
          <cell r="D28">
            <v>143</v>
          </cell>
          <cell r="E28">
            <v>60</v>
          </cell>
          <cell r="F28">
            <v>1</v>
          </cell>
          <cell r="K28" t="str">
            <v>Zimáková</v>
          </cell>
          <cell r="N28">
            <v>128</v>
          </cell>
          <cell r="O28">
            <v>63</v>
          </cell>
          <cell r="P28">
            <v>3</v>
          </cell>
        </row>
        <row r="29">
          <cell r="D29">
            <v>156</v>
          </cell>
          <cell r="E29">
            <v>90</v>
          </cell>
          <cell r="F29">
            <v>2</v>
          </cell>
          <cell r="N29">
            <v>129</v>
          </cell>
          <cell r="O29">
            <v>62</v>
          </cell>
          <cell r="P29">
            <v>2</v>
          </cell>
        </row>
        <row r="30">
          <cell r="A30" t="str">
            <v>Miroslav</v>
          </cell>
          <cell r="K30" t="str">
            <v>Jarmila</v>
          </cell>
        </row>
        <row r="32">
          <cell r="A32">
            <v>1272</v>
          </cell>
          <cell r="K32">
            <v>15353</v>
          </cell>
        </row>
        <row r="33">
          <cell r="A33" t="str">
            <v>Dvořák</v>
          </cell>
          <cell r="D33">
            <v>133</v>
          </cell>
          <cell r="E33">
            <v>61</v>
          </cell>
          <cell r="F33">
            <v>3</v>
          </cell>
          <cell r="K33" t="str">
            <v>Panenková</v>
          </cell>
          <cell r="N33">
            <v>130</v>
          </cell>
          <cell r="O33">
            <v>62</v>
          </cell>
          <cell r="P33">
            <v>2</v>
          </cell>
        </row>
        <row r="34">
          <cell r="D34">
            <v>131</v>
          </cell>
          <cell r="E34">
            <v>63</v>
          </cell>
          <cell r="F34">
            <v>2</v>
          </cell>
          <cell r="N34">
            <v>141</v>
          </cell>
          <cell r="O34">
            <v>72</v>
          </cell>
          <cell r="P34">
            <v>2</v>
          </cell>
        </row>
        <row r="35">
          <cell r="A35" t="str">
            <v>Tomáš</v>
          </cell>
          <cell r="K35" t="str">
            <v>Lucie</v>
          </cell>
        </row>
        <row r="37">
          <cell r="A37">
            <v>17300</v>
          </cell>
          <cell r="K37">
            <v>18644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" t="s">
        <v>0</v>
      </c>
      <c r="C1" s="1"/>
      <c r="D1" s="2" t="s">
        <v>1</v>
      </c>
      <c r="E1" s="2"/>
      <c r="F1" s="2"/>
      <c r="G1" s="2"/>
      <c r="H1" s="2"/>
      <c r="I1" s="2"/>
      <c r="K1" s="3" t="s">
        <v>2</v>
      </c>
      <c r="L1" s="4" t="s">
        <v>3</v>
      </c>
      <c r="M1" s="4"/>
      <c r="N1" s="4"/>
      <c r="O1" s="5" t="s">
        <v>4</v>
      </c>
      <c r="P1" s="5"/>
      <c r="Q1" s="6">
        <v>41894</v>
      </c>
      <c r="R1" s="6"/>
      <c r="S1" s="6"/>
    </row>
    <row r="2" spans="2:3" ht="9.75" customHeight="1" thickBot="1">
      <c r="B2" s="7"/>
      <c r="C2" s="7"/>
    </row>
    <row r="3" spans="1:19" ht="18.75" thickBot="1">
      <c r="A3" s="8" t="s">
        <v>5</v>
      </c>
      <c r="B3" s="9" t="s">
        <v>6</v>
      </c>
      <c r="C3" s="10"/>
      <c r="D3" s="10"/>
      <c r="E3" s="10"/>
      <c r="F3" s="10"/>
      <c r="G3" s="10"/>
      <c r="H3" s="10"/>
      <c r="I3" s="11"/>
      <c r="J3" s="12"/>
      <c r="K3" s="8" t="s">
        <v>7</v>
      </c>
      <c r="L3" s="9" t="s">
        <v>8</v>
      </c>
      <c r="M3" s="10"/>
      <c r="N3" s="10"/>
      <c r="O3" s="10"/>
      <c r="P3" s="10"/>
      <c r="Q3" s="10"/>
      <c r="R3" s="10"/>
      <c r="S3" s="11"/>
    </row>
    <row r="4" spans="1:19" ht="4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2.75" customHeight="1">
      <c r="A5" s="13" t="s">
        <v>9</v>
      </c>
      <c r="B5" s="14"/>
      <c r="C5" s="15" t="s">
        <v>10</v>
      </c>
      <c r="D5" s="16" t="s">
        <v>11</v>
      </c>
      <c r="E5" s="17"/>
      <c r="F5" s="17"/>
      <c r="G5" s="18"/>
      <c r="H5" s="19"/>
      <c r="I5" s="20" t="s">
        <v>12</v>
      </c>
      <c r="J5" s="12"/>
      <c r="K5" s="13" t="s">
        <v>9</v>
      </c>
      <c r="L5" s="14"/>
      <c r="M5" s="15" t="s">
        <v>10</v>
      </c>
      <c r="N5" s="16" t="s">
        <v>11</v>
      </c>
      <c r="O5" s="17"/>
      <c r="P5" s="17"/>
      <c r="Q5" s="18"/>
      <c r="R5" s="19"/>
      <c r="S5" s="20" t="s">
        <v>12</v>
      </c>
    </row>
    <row r="6" spans="1:19" ht="12.75" customHeight="1">
      <c r="A6" s="21" t="s">
        <v>13</v>
      </c>
      <c r="B6" s="22"/>
      <c r="C6" s="23"/>
      <c r="D6" s="24" t="s">
        <v>14</v>
      </c>
      <c r="E6" s="25" t="s">
        <v>15</v>
      </c>
      <c r="F6" s="25" t="s">
        <v>16</v>
      </c>
      <c r="G6" s="26" t="s">
        <v>17</v>
      </c>
      <c r="H6" s="27"/>
      <c r="I6" s="28" t="s">
        <v>18</v>
      </c>
      <c r="J6" s="12"/>
      <c r="K6" s="21" t="s">
        <v>13</v>
      </c>
      <c r="L6" s="22"/>
      <c r="M6" s="23"/>
      <c r="N6" s="24" t="s">
        <v>14</v>
      </c>
      <c r="O6" s="25" t="s">
        <v>15</v>
      </c>
      <c r="P6" s="25" t="s">
        <v>16</v>
      </c>
      <c r="Q6" s="26" t="s">
        <v>17</v>
      </c>
      <c r="R6" s="27"/>
      <c r="S6" s="28" t="s">
        <v>18</v>
      </c>
    </row>
    <row r="7" spans="1:19" ht="4.5" customHeight="1">
      <c r="A7" s="29"/>
      <c r="B7" s="29"/>
      <c r="C7" s="12"/>
      <c r="D7" s="12"/>
      <c r="E7" s="12"/>
      <c r="F7" s="12"/>
      <c r="G7" s="12"/>
      <c r="H7" s="12"/>
      <c r="I7" s="12"/>
      <c r="J7" s="12"/>
      <c r="K7" s="29"/>
      <c r="L7" s="29"/>
      <c r="M7" s="12"/>
      <c r="N7" s="12"/>
      <c r="O7" s="12"/>
      <c r="P7" s="12"/>
      <c r="Q7" s="12"/>
      <c r="R7" s="12"/>
      <c r="S7" s="12"/>
    </row>
    <row r="8" spans="1:19" ht="12.75" customHeight="1">
      <c r="A8" s="30" t="s">
        <v>19</v>
      </c>
      <c r="B8" s="31"/>
      <c r="C8" s="32">
        <v>1</v>
      </c>
      <c r="D8" s="33">
        <v>160</v>
      </c>
      <c r="E8" s="34">
        <v>52</v>
      </c>
      <c r="F8" s="34">
        <v>2</v>
      </c>
      <c r="G8" s="35">
        <v>212</v>
      </c>
      <c r="H8" s="36"/>
      <c r="I8" s="37"/>
      <c r="J8" s="12"/>
      <c r="K8" s="30" t="s">
        <v>20</v>
      </c>
      <c r="L8" s="31"/>
      <c r="M8" s="32">
        <v>2</v>
      </c>
      <c r="N8" s="33">
        <v>150</v>
      </c>
      <c r="O8" s="34">
        <v>62</v>
      </c>
      <c r="P8" s="34">
        <v>5</v>
      </c>
      <c r="Q8" s="35">
        <v>212</v>
      </c>
      <c r="R8" s="36"/>
      <c r="S8" s="37"/>
    </row>
    <row r="9" spans="1:19" ht="12.75" customHeight="1">
      <c r="A9" s="38"/>
      <c r="B9" s="39"/>
      <c r="C9" s="40">
        <v>2</v>
      </c>
      <c r="D9" s="41">
        <v>153</v>
      </c>
      <c r="E9" s="42">
        <v>69</v>
      </c>
      <c r="F9" s="42">
        <v>2</v>
      </c>
      <c r="G9" s="43">
        <v>222</v>
      </c>
      <c r="H9" s="36"/>
      <c r="I9" s="37"/>
      <c r="J9" s="12"/>
      <c r="K9" s="38"/>
      <c r="L9" s="39"/>
      <c r="M9" s="40">
        <v>1</v>
      </c>
      <c r="N9" s="41">
        <v>150</v>
      </c>
      <c r="O9" s="42">
        <v>51</v>
      </c>
      <c r="P9" s="42">
        <v>5</v>
      </c>
      <c r="Q9" s="43">
        <v>201</v>
      </c>
      <c r="R9" s="36"/>
      <c r="S9" s="37"/>
    </row>
    <row r="10" spans="1:19" ht="9.75" customHeight="1">
      <c r="A10" s="44" t="s">
        <v>21</v>
      </c>
      <c r="B10" s="45"/>
      <c r="C10" s="46"/>
      <c r="D10" s="47"/>
      <c r="E10" s="47"/>
      <c r="F10" s="47"/>
      <c r="G10" s="48" t="s">
        <v>22</v>
      </c>
      <c r="H10" s="36"/>
      <c r="I10" s="49"/>
      <c r="J10" s="12"/>
      <c r="K10" s="44" t="s">
        <v>23</v>
      </c>
      <c r="L10" s="45"/>
      <c r="M10" s="46"/>
      <c r="N10" s="47"/>
      <c r="O10" s="47"/>
      <c r="P10" s="47"/>
      <c r="Q10" s="48" t="s">
        <v>22</v>
      </c>
      <c r="R10" s="36"/>
      <c r="S10" s="49"/>
    </row>
    <row r="11" spans="1:19" ht="9.75" customHeight="1" thickBot="1">
      <c r="A11" s="44"/>
      <c r="B11" s="45"/>
      <c r="C11" s="50"/>
      <c r="D11" s="51"/>
      <c r="E11" s="51"/>
      <c r="F11" s="51"/>
      <c r="G11" s="52" t="s">
        <v>22</v>
      </c>
      <c r="H11" s="36"/>
      <c r="I11" s="53">
        <v>2</v>
      </c>
      <c r="J11" s="12"/>
      <c r="K11" s="44"/>
      <c r="L11" s="45"/>
      <c r="M11" s="50"/>
      <c r="N11" s="51"/>
      <c r="O11" s="51"/>
      <c r="P11" s="51"/>
      <c r="Q11" s="52" t="s">
        <v>22</v>
      </c>
      <c r="R11" s="36"/>
      <c r="S11" s="53">
        <v>0</v>
      </c>
    </row>
    <row r="12" spans="1:19" ht="15.75" customHeight="1" thickBot="1">
      <c r="A12" s="54">
        <v>10037</v>
      </c>
      <c r="B12" s="55"/>
      <c r="C12" s="56" t="s">
        <v>17</v>
      </c>
      <c r="D12" s="57">
        <v>313</v>
      </c>
      <c r="E12" s="58">
        <v>121</v>
      </c>
      <c r="F12" s="59">
        <v>4</v>
      </c>
      <c r="G12" s="60">
        <v>434</v>
      </c>
      <c r="H12" s="61"/>
      <c r="I12" s="62"/>
      <c r="J12" s="12"/>
      <c r="K12" s="54">
        <v>10206</v>
      </c>
      <c r="L12" s="55"/>
      <c r="M12" s="56" t="s">
        <v>17</v>
      </c>
      <c r="N12" s="57">
        <v>300</v>
      </c>
      <c r="O12" s="58">
        <v>113</v>
      </c>
      <c r="P12" s="59">
        <v>10</v>
      </c>
      <c r="Q12" s="60">
        <v>413</v>
      </c>
      <c r="R12" s="61"/>
      <c r="S12" s="62"/>
    </row>
    <row r="13" spans="1:19" ht="12.75" customHeight="1" thickTop="1">
      <c r="A13" s="63" t="s">
        <v>24</v>
      </c>
      <c r="B13" s="64"/>
      <c r="C13" s="65">
        <v>1</v>
      </c>
      <c r="D13" s="66">
        <v>148</v>
      </c>
      <c r="E13" s="67">
        <v>58</v>
      </c>
      <c r="F13" s="67">
        <v>5</v>
      </c>
      <c r="G13" s="68">
        <v>206</v>
      </c>
      <c r="H13" s="36"/>
      <c r="I13" s="37"/>
      <c r="J13" s="12"/>
      <c r="K13" s="63" t="s">
        <v>25</v>
      </c>
      <c r="L13" s="64"/>
      <c r="M13" s="32">
        <v>2</v>
      </c>
      <c r="N13" s="66">
        <v>126</v>
      </c>
      <c r="O13" s="67">
        <v>54</v>
      </c>
      <c r="P13" s="67">
        <v>6</v>
      </c>
      <c r="Q13" s="68">
        <v>180</v>
      </c>
      <c r="R13" s="36"/>
      <c r="S13" s="37"/>
    </row>
    <row r="14" spans="1:19" ht="12.75" customHeight="1">
      <c r="A14" s="38"/>
      <c r="B14" s="39"/>
      <c r="C14" s="40">
        <v>2</v>
      </c>
      <c r="D14" s="41">
        <v>147</v>
      </c>
      <c r="E14" s="42">
        <v>54</v>
      </c>
      <c r="F14" s="42">
        <v>4</v>
      </c>
      <c r="G14" s="43">
        <v>201</v>
      </c>
      <c r="H14" s="36"/>
      <c r="I14" s="37"/>
      <c r="J14" s="12"/>
      <c r="K14" s="38"/>
      <c r="L14" s="39"/>
      <c r="M14" s="40">
        <v>1</v>
      </c>
      <c r="N14" s="41">
        <v>139</v>
      </c>
      <c r="O14" s="42">
        <v>66</v>
      </c>
      <c r="P14" s="42">
        <v>5</v>
      </c>
      <c r="Q14" s="43">
        <v>205</v>
      </c>
      <c r="R14" s="36"/>
      <c r="S14" s="37"/>
    </row>
    <row r="15" spans="1:19" ht="9.75" customHeight="1">
      <c r="A15" s="44" t="s">
        <v>26</v>
      </c>
      <c r="B15" s="45"/>
      <c r="C15" s="46"/>
      <c r="D15" s="47"/>
      <c r="E15" s="47"/>
      <c r="F15" s="47"/>
      <c r="G15" s="48" t="s">
        <v>22</v>
      </c>
      <c r="H15" s="36"/>
      <c r="I15" s="49"/>
      <c r="J15" s="12"/>
      <c r="K15" s="44" t="s">
        <v>27</v>
      </c>
      <c r="L15" s="45"/>
      <c r="M15" s="46"/>
      <c r="N15" s="47"/>
      <c r="O15" s="47"/>
      <c r="P15" s="47"/>
      <c r="Q15" s="48" t="s">
        <v>22</v>
      </c>
      <c r="R15" s="36"/>
      <c r="S15" s="49"/>
    </row>
    <row r="16" spans="1:19" ht="9.75" customHeight="1" thickBot="1">
      <c r="A16" s="44"/>
      <c r="B16" s="45"/>
      <c r="C16" s="50"/>
      <c r="D16" s="51"/>
      <c r="E16" s="51"/>
      <c r="F16" s="51"/>
      <c r="G16" s="69" t="s">
        <v>22</v>
      </c>
      <c r="H16" s="36"/>
      <c r="I16" s="53">
        <v>2</v>
      </c>
      <c r="J16" s="12"/>
      <c r="K16" s="44"/>
      <c r="L16" s="45"/>
      <c r="M16" s="50"/>
      <c r="N16" s="51"/>
      <c r="O16" s="51"/>
      <c r="P16" s="51"/>
      <c r="Q16" s="69" t="s">
        <v>22</v>
      </c>
      <c r="R16" s="36"/>
      <c r="S16" s="53">
        <v>0</v>
      </c>
    </row>
    <row r="17" spans="1:19" ht="15.75" customHeight="1" thickBot="1">
      <c r="A17" s="54">
        <v>741</v>
      </c>
      <c r="B17" s="55"/>
      <c r="C17" s="56" t="s">
        <v>17</v>
      </c>
      <c r="D17" s="57">
        <v>295</v>
      </c>
      <c r="E17" s="58">
        <v>112</v>
      </c>
      <c r="F17" s="59">
        <v>9</v>
      </c>
      <c r="G17" s="60">
        <v>407</v>
      </c>
      <c r="H17" s="61"/>
      <c r="I17" s="62"/>
      <c r="J17" s="12"/>
      <c r="K17" s="54">
        <v>1238</v>
      </c>
      <c r="L17" s="55"/>
      <c r="M17" s="56" t="s">
        <v>17</v>
      </c>
      <c r="N17" s="57">
        <v>265</v>
      </c>
      <c r="O17" s="58">
        <v>120</v>
      </c>
      <c r="P17" s="59">
        <v>11</v>
      </c>
      <c r="Q17" s="60">
        <v>385</v>
      </c>
      <c r="R17" s="61"/>
      <c r="S17" s="62"/>
    </row>
    <row r="18" spans="1:19" ht="12.75" customHeight="1" thickTop="1">
      <c r="A18" s="63" t="s">
        <v>28</v>
      </c>
      <c r="B18" s="64"/>
      <c r="C18" s="65">
        <v>1</v>
      </c>
      <c r="D18" s="66">
        <v>129</v>
      </c>
      <c r="E18" s="67">
        <v>34</v>
      </c>
      <c r="F18" s="67">
        <v>8</v>
      </c>
      <c r="G18" s="68">
        <v>163</v>
      </c>
      <c r="H18" s="36"/>
      <c r="I18" s="37"/>
      <c r="J18" s="12"/>
      <c r="K18" s="63" t="s">
        <v>29</v>
      </c>
      <c r="L18" s="64"/>
      <c r="M18" s="32">
        <v>2</v>
      </c>
      <c r="N18" s="66">
        <v>135</v>
      </c>
      <c r="O18" s="67">
        <v>44</v>
      </c>
      <c r="P18" s="67">
        <v>6</v>
      </c>
      <c r="Q18" s="68">
        <v>179</v>
      </c>
      <c r="R18" s="36"/>
      <c r="S18" s="37"/>
    </row>
    <row r="19" spans="1:19" ht="12.75" customHeight="1">
      <c r="A19" s="38"/>
      <c r="B19" s="39"/>
      <c r="C19" s="40">
        <v>2</v>
      </c>
      <c r="D19" s="41">
        <v>142</v>
      </c>
      <c r="E19" s="42">
        <v>59</v>
      </c>
      <c r="F19" s="42">
        <v>2</v>
      </c>
      <c r="G19" s="43">
        <v>201</v>
      </c>
      <c r="H19" s="36"/>
      <c r="I19" s="37"/>
      <c r="J19" s="12"/>
      <c r="K19" s="38"/>
      <c r="L19" s="39"/>
      <c r="M19" s="40">
        <v>1</v>
      </c>
      <c r="N19" s="41">
        <v>132</v>
      </c>
      <c r="O19" s="42">
        <v>54</v>
      </c>
      <c r="P19" s="42">
        <v>6</v>
      </c>
      <c r="Q19" s="43">
        <v>186</v>
      </c>
      <c r="R19" s="36"/>
      <c r="S19" s="37"/>
    </row>
    <row r="20" spans="1:19" ht="9.75" customHeight="1">
      <c r="A20" s="44" t="s">
        <v>30</v>
      </c>
      <c r="B20" s="45"/>
      <c r="C20" s="46"/>
      <c r="D20" s="47"/>
      <c r="E20" s="47"/>
      <c r="F20" s="47"/>
      <c r="G20" s="48" t="s">
        <v>22</v>
      </c>
      <c r="H20" s="36"/>
      <c r="I20" s="49"/>
      <c r="J20" s="12"/>
      <c r="K20" s="44" t="s">
        <v>31</v>
      </c>
      <c r="L20" s="45"/>
      <c r="M20" s="46"/>
      <c r="N20" s="47"/>
      <c r="O20" s="47"/>
      <c r="P20" s="47"/>
      <c r="Q20" s="48" t="s">
        <v>22</v>
      </c>
      <c r="R20" s="36"/>
      <c r="S20" s="49"/>
    </row>
    <row r="21" spans="1:19" ht="9.75" customHeight="1" thickBot="1">
      <c r="A21" s="44"/>
      <c r="B21" s="45"/>
      <c r="C21" s="50"/>
      <c r="D21" s="51"/>
      <c r="E21" s="51"/>
      <c r="F21" s="51"/>
      <c r="G21" s="69" t="s">
        <v>22</v>
      </c>
      <c r="H21" s="36"/>
      <c r="I21" s="53">
        <v>0</v>
      </c>
      <c r="J21" s="12"/>
      <c r="K21" s="44"/>
      <c r="L21" s="45"/>
      <c r="M21" s="50"/>
      <c r="N21" s="51"/>
      <c r="O21" s="51"/>
      <c r="P21" s="51"/>
      <c r="Q21" s="69" t="s">
        <v>22</v>
      </c>
      <c r="R21" s="36"/>
      <c r="S21" s="53">
        <v>2</v>
      </c>
    </row>
    <row r="22" spans="1:19" ht="15.75" customHeight="1" thickBot="1">
      <c r="A22" s="54">
        <v>737</v>
      </c>
      <c r="B22" s="55"/>
      <c r="C22" s="56" t="s">
        <v>17</v>
      </c>
      <c r="D22" s="57">
        <v>271</v>
      </c>
      <c r="E22" s="58">
        <v>93</v>
      </c>
      <c r="F22" s="59">
        <v>10</v>
      </c>
      <c r="G22" s="60">
        <v>364</v>
      </c>
      <c r="H22" s="61"/>
      <c r="I22" s="62"/>
      <c r="J22" s="12"/>
      <c r="K22" s="54">
        <v>1180</v>
      </c>
      <c r="L22" s="55"/>
      <c r="M22" s="56" t="s">
        <v>17</v>
      </c>
      <c r="N22" s="57">
        <v>267</v>
      </c>
      <c r="O22" s="58">
        <v>98</v>
      </c>
      <c r="P22" s="59">
        <v>12</v>
      </c>
      <c r="Q22" s="60">
        <v>365</v>
      </c>
      <c r="R22" s="61"/>
      <c r="S22" s="62"/>
    </row>
    <row r="23" spans="1:19" ht="12.75" customHeight="1" thickTop="1">
      <c r="A23" s="63" t="s">
        <v>32</v>
      </c>
      <c r="B23" s="64"/>
      <c r="C23" s="65">
        <v>1</v>
      </c>
      <c r="D23" s="66">
        <v>126</v>
      </c>
      <c r="E23" s="67">
        <v>43</v>
      </c>
      <c r="F23" s="67">
        <v>8</v>
      </c>
      <c r="G23" s="68">
        <v>169</v>
      </c>
      <c r="H23" s="36"/>
      <c r="I23" s="37"/>
      <c r="J23" s="12"/>
      <c r="K23" s="63" t="s">
        <v>25</v>
      </c>
      <c r="L23" s="64"/>
      <c r="M23" s="32">
        <v>2</v>
      </c>
      <c r="N23" s="66">
        <v>130</v>
      </c>
      <c r="O23" s="67">
        <v>62</v>
      </c>
      <c r="P23" s="67">
        <v>5</v>
      </c>
      <c r="Q23" s="68">
        <v>192</v>
      </c>
      <c r="R23" s="36"/>
      <c r="S23" s="37"/>
    </row>
    <row r="24" spans="1:19" ht="12.75" customHeight="1">
      <c r="A24" s="38"/>
      <c r="B24" s="39"/>
      <c r="C24" s="40">
        <v>2</v>
      </c>
      <c r="D24" s="41">
        <v>136</v>
      </c>
      <c r="E24" s="42">
        <v>60</v>
      </c>
      <c r="F24" s="42">
        <v>3</v>
      </c>
      <c r="G24" s="43">
        <v>196</v>
      </c>
      <c r="H24" s="36"/>
      <c r="I24" s="37"/>
      <c r="J24" s="12"/>
      <c r="K24" s="38"/>
      <c r="L24" s="39"/>
      <c r="M24" s="40">
        <v>1</v>
      </c>
      <c r="N24" s="41">
        <v>124</v>
      </c>
      <c r="O24" s="42">
        <v>51</v>
      </c>
      <c r="P24" s="42">
        <v>4</v>
      </c>
      <c r="Q24" s="43">
        <v>175</v>
      </c>
      <c r="R24" s="36"/>
      <c r="S24" s="37"/>
    </row>
    <row r="25" spans="1:19" ht="9.75" customHeight="1">
      <c r="A25" s="44" t="s">
        <v>33</v>
      </c>
      <c r="B25" s="45"/>
      <c r="C25" s="46"/>
      <c r="D25" s="47"/>
      <c r="E25" s="47"/>
      <c r="F25" s="47"/>
      <c r="G25" s="48" t="s">
        <v>22</v>
      </c>
      <c r="H25" s="36"/>
      <c r="I25" s="49"/>
      <c r="J25" s="12"/>
      <c r="K25" s="44" t="s">
        <v>34</v>
      </c>
      <c r="L25" s="45"/>
      <c r="M25" s="46"/>
      <c r="N25" s="47"/>
      <c r="O25" s="47"/>
      <c r="P25" s="47"/>
      <c r="Q25" s="48" t="s">
        <v>22</v>
      </c>
      <c r="R25" s="36"/>
      <c r="S25" s="49"/>
    </row>
    <row r="26" spans="1:19" ht="9.75" customHeight="1" thickBot="1">
      <c r="A26" s="44"/>
      <c r="B26" s="45"/>
      <c r="C26" s="50"/>
      <c r="D26" s="51"/>
      <c r="E26" s="51"/>
      <c r="F26" s="51"/>
      <c r="G26" s="69" t="s">
        <v>22</v>
      </c>
      <c r="H26" s="36"/>
      <c r="I26" s="53">
        <v>0</v>
      </c>
      <c r="J26" s="12"/>
      <c r="K26" s="44"/>
      <c r="L26" s="45"/>
      <c r="M26" s="50"/>
      <c r="N26" s="51"/>
      <c r="O26" s="51"/>
      <c r="P26" s="51"/>
      <c r="Q26" s="69" t="s">
        <v>22</v>
      </c>
      <c r="R26" s="36"/>
      <c r="S26" s="53">
        <v>2</v>
      </c>
    </row>
    <row r="27" spans="1:19" ht="15.75" customHeight="1" thickBot="1">
      <c r="A27" s="54">
        <v>734</v>
      </c>
      <c r="B27" s="55"/>
      <c r="C27" s="56" t="s">
        <v>17</v>
      </c>
      <c r="D27" s="57">
        <v>262</v>
      </c>
      <c r="E27" s="58">
        <v>103</v>
      </c>
      <c r="F27" s="59">
        <v>11</v>
      </c>
      <c r="G27" s="60">
        <v>365</v>
      </c>
      <c r="H27" s="61"/>
      <c r="I27" s="62"/>
      <c r="J27" s="12"/>
      <c r="K27" s="54">
        <v>23177</v>
      </c>
      <c r="L27" s="55"/>
      <c r="M27" s="56" t="s">
        <v>17</v>
      </c>
      <c r="N27" s="57">
        <v>254</v>
      </c>
      <c r="O27" s="58">
        <v>113</v>
      </c>
      <c r="P27" s="59">
        <v>9</v>
      </c>
      <c r="Q27" s="60">
        <v>367</v>
      </c>
      <c r="R27" s="61"/>
      <c r="S27" s="62"/>
    </row>
    <row r="28" spans="1:19" ht="12.75" customHeight="1" thickTop="1">
      <c r="A28" s="63" t="s">
        <v>35</v>
      </c>
      <c r="B28" s="64"/>
      <c r="C28" s="65">
        <v>1</v>
      </c>
      <c r="D28" s="66">
        <v>136</v>
      </c>
      <c r="E28" s="67">
        <v>45</v>
      </c>
      <c r="F28" s="67">
        <v>9</v>
      </c>
      <c r="G28" s="68">
        <v>181</v>
      </c>
      <c r="H28" s="36"/>
      <c r="I28" s="37"/>
      <c r="J28" s="12"/>
      <c r="K28" s="63" t="s">
        <v>36</v>
      </c>
      <c r="L28" s="64"/>
      <c r="M28" s="32">
        <v>2</v>
      </c>
      <c r="N28" s="66">
        <v>142</v>
      </c>
      <c r="O28" s="67">
        <v>78</v>
      </c>
      <c r="P28" s="67">
        <v>0</v>
      </c>
      <c r="Q28" s="68">
        <v>220</v>
      </c>
      <c r="R28" s="36"/>
      <c r="S28" s="37"/>
    </row>
    <row r="29" spans="1:19" ht="12.75" customHeight="1">
      <c r="A29" s="38"/>
      <c r="B29" s="39"/>
      <c r="C29" s="40">
        <v>2</v>
      </c>
      <c r="D29" s="41">
        <v>145</v>
      </c>
      <c r="E29" s="42">
        <v>51</v>
      </c>
      <c r="F29" s="42">
        <v>9</v>
      </c>
      <c r="G29" s="43">
        <v>196</v>
      </c>
      <c r="H29" s="36"/>
      <c r="I29" s="37"/>
      <c r="J29" s="12"/>
      <c r="K29" s="38"/>
      <c r="L29" s="39"/>
      <c r="M29" s="40">
        <v>1</v>
      </c>
      <c r="N29" s="41">
        <v>142</v>
      </c>
      <c r="O29" s="42">
        <v>68</v>
      </c>
      <c r="P29" s="42">
        <v>3</v>
      </c>
      <c r="Q29" s="43">
        <v>210</v>
      </c>
      <c r="R29" s="36"/>
      <c r="S29" s="37"/>
    </row>
    <row r="30" spans="1:19" ht="9.75" customHeight="1">
      <c r="A30" s="44" t="s">
        <v>37</v>
      </c>
      <c r="B30" s="45"/>
      <c r="C30" s="46"/>
      <c r="D30" s="47"/>
      <c r="E30" s="47"/>
      <c r="F30" s="47"/>
      <c r="G30" s="48" t="s">
        <v>22</v>
      </c>
      <c r="H30" s="36"/>
      <c r="I30" s="49"/>
      <c r="J30" s="12"/>
      <c r="K30" s="44" t="s">
        <v>38</v>
      </c>
      <c r="L30" s="45"/>
      <c r="M30" s="46"/>
      <c r="N30" s="47"/>
      <c r="O30" s="47"/>
      <c r="P30" s="47"/>
      <c r="Q30" s="48" t="s">
        <v>22</v>
      </c>
      <c r="R30" s="36"/>
      <c r="S30" s="49"/>
    </row>
    <row r="31" spans="1:19" ht="9.75" customHeight="1" thickBot="1">
      <c r="A31" s="44"/>
      <c r="B31" s="45"/>
      <c r="C31" s="50"/>
      <c r="D31" s="51"/>
      <c r="E31" s="51"/>
      <c r="F31" s="51"/>
      <c r="G31" s="69" t="s">
        <v>22</v>
      </c>
      <c r="H31" s="36"/>
      <c r="I31" s="53">
        <v>0</v>
      </c>
      <c r="J31" s="12"/>
      <c r="K31" s="44"/>
      <c r="L31" s="45"/>
      <c r="M31" s="50"/>
      <c r="N31" s="51"/>
      <c r="O31" s="51"/>
      <c r="P31" s="51"/>
      <c r="Q31" s="69" t="s">
        <v>22</v>
      </c>
      <c r="R31" s="36"/>
      <c r="S31" s="53">
        <v>2</v>
      </c>
    </row>
    <row r="32" spans="1:19" ht="15.75" customHeight="1" thickBot="1">
      <c r="A32" s="54">
        <v>735</v>
      </c>
      <c r="B32" s="55"/>
      <c r="C32" s="56" t="s">
        <v>17</v>
      </c>
      <c r="D32" s="57">
        <v>281</v>
      </c>
      <c r="E32" s="58">
        <v>96</v>
      </c>
      <c r="F32" s="59">
        <v>18</v>
      </c>
      <c r="G32" s="60">
        <v>377</v>
      </c>
      <c r="H32" s="61"/>
      <c r="I32" s="62"/>
      <c r="J32" s="12"/>
      <c r="K32" s="54">
        <v>13626</v>
      </c>
      <c r="L32" s="55"/>
      <c r="M32" s="56" t="s">
        <v>17</v>
      </c>
      <c r="N32" s="57">
        <v>284</v>
      </c>
      <c r="O32" s="58">
        <v>146</v>
      </c>
      <c r="P32" s="59">
        <v>3</v>
      </c>
      <c r="Q32" s="60">
        <v>430</v>
      </c>
      <c r="R32" s="61"/>
      <c r="S32" s="62"/>
    </row>
    <row r="33" spans="1:19" ht="12.75" customHeight="1" thickTop="1">
      <c r="A33" s="63" t="s">
        <v>39</v>
      </c>
      <c r="B33" s="64"/>
      <c r="C33" s="65">
        <v>1</v>
      </c>
      <c r="D33" s="66">
        <v>149</v>
      </c>
      <c r="E33" s="67">
        <v>63</v>
      </c>
      <c r="F33" s="67">
        <v>3</v>
      </c>
      <c r="G33" s="68">
        <v>212</v>
      </c>
      <c r="H33" s="36"/>
      <c r="I33" s="37"/>
      <c r="J33" s="12"/>
      <c r="K33" s="63" t="s">
        <v>25</v>
      </c>
      <c r="L33" s="64"/>
      <c r="M33" s="32">
        <v>2</v>
      </c>
      <c r="N33" s="66">
        <v>154</v>
      </c>
      <c r="O33" s="67">
        <v>62</v>
      </c>
      <c r="P33" s="67">
        <v>1</v>
      </c>
      <c r="Q33" s="68">
        <v>216</v>
      </c>
      <c r="R33" s="36"/>
      <c r="S33" s="37"/>
    </row>
    <row r="34" spans="1:19" ht="12.75" customHeight="1">
      <c r="A34" s="38"/>
      <c r="B34" s="39"/>
      <c r="C34" s="40">
        <v>2</v>
      </c>
      <c r="D34" s="41">
        <v>147</v>
      </c>
      <c r="E34" s="42">
        <v>61</v>
      </c>
      <c r="F34" s="42">
        <v>1</v>
      </c>
      <c r="G34" s="43">
        <v>208</v>
      </c>
      <c r="H34" s="36"/>
      <c r="I34" s="37"/>
      <c r="J34" s="12"/>
      <c r="K34" s="38"/>
      <c r="L34" s="39"/>
      <c r="M34" s="40">
        <v>1</v>
      </c>
      <c r="N34" s="41">
        <v>129</v>
      </c>
      <c r="O34" s="42">
        <v>43</v>
      </c>
      <c r="P34" s="42">
        <v>8</v>
      </c>
      <c r="Q34" s="43">
        <v>172</v>
      </c>
      <c r="R34" s="36"/>
      <c r="S34" s="37"/>
    </row>
    <row r="35" spans="1:19" ht="9.75" customHeight="1">
      <c r="A35" s="44" t="s">
        <v>23</v>
      </c>
      <c r="B35" s="45"/>
      <c r="C35" s="46"/>
      <c r="D35" s="47"/>
      <c r="E35" s="47"/>
      <c r="F35" s="47"/>
      <c r="G35" s="48" t="s">
        <v>22</v>
      </c>
      <c r="H35" s="36"/>
      <c r="I35" s="49"/>
      <c r="J35" s="12"/>
      <c r="K35" s="44" t="s">
        <v>40</v>
      </c>
      <c r="L35" s="45"/>
      <c r="M35" s="46"/>
      <c r="N35" s="47"/>
      <c r="O35" s="47"/>
      <c r="P35" s="47"/>
      <c r="Q35" s="48" t="s">
        <v>22</v>
      </c>
      <c r="R35" s="36"/>
      <c r="S35" s="49"/>
    </row>
    <row r="36" spans="1:19" ht="9.75" customHeight="1" thickBot="1">
      <c r="A36" s="44"/>
      <c r="B36" s="45"/>
      <c r="C36" s="50"/>
      <c r="D36" s="51"/>
      <c r="E36" s="51"/>
      <c r="F36" s="51"/>
      <c r="G36" s="69" t="s">
        <v>22</v>
      </c>
      <c r="H36" s="36"/>
      <c r="I36" s="53">
        <v>2</v>
      </c>
      <c r="J36" s="12"/>
      <c r="K36" s="44"/>
      <c r="L36" s="45"/>
      <c r="M36" s="50"/>
      <c r="N36" s="51"/>
      <c r="O36" s="51"/>
      <c r="P36" s="51"/>
      <c r="Q36" s="69" t="s">
        <v>22</v>
      </c>
      <c r="R36" s="36"/>
      <c r="S36" s="53">
        <v>0</v>
      </c>
    </row>
    <row r="37" spans="1:19" ht="15.75" customHeight="1" thickBot="1">
      <c r="A37" s="54">
        <v>12679</v>
      </c>
      <c r="B37" s="55"/>
      <c r="C37" s="56" t="s">
        <v>17</v>
      </c>
      <c r="D37" s="57">
        <v>296</v>
      </c>
      <c r="E37" s="58">
        <v>124</v>
      </c>
      <c r="F37" s="59">
        <v>4</v>
      </c>
      <c r="G37" s="60">
        <v>420</v>
      </c>
      <c r="H37" s="61"/>
      <c r="I37" s="62"/>
      <c r="J37" s="12"/>
      <c r="K37" s="54">
        <v>18519</v>
      </c>
      <c r="L37" s="55"/>
      <c r="M37" s="56" t="s">
        <v>17</v>
      </c>
      <c r="N37" s="57">
        <v>283</v>
      </c>
      <c r="O37" s="58">
        <v>105</v>
      </c>
      <c r="P37" s="59">
        <v>9</v>
      </c>
      <c r="Q37" s="60">
        <v>388</v>
      </c>
      <c r="R37" s="61"/>
      <c r="S37" s="62"/>
    </row>
    <row r="38" spans="1:19" ht="4.5" customHeight="1" thickBot="1" thickTop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9.5" customHeight="1" thickBot="1">
      <c r="A39" s="70">
        <v>6</v>
      </c>
      <c r="B39" s="71"/>
      <c r="C39" s="72" t="s">
        <v>41</v>
      </c>
      <c r="D39" s="73">
        <v>1718</v>
      </c>
      <c r="E39" s="74">
        <v>649</v>
      </c>
      <c r="F39" s="75">
        <v>56</v>
      </c>
      <c r="G39" s="76">
        <v>2367</v>
      </c>
      <c r="H39" s="77"/>
      <c r="I39" s="78">
        <v>4</v>
      </c>
      <c r="J39" s="12"/>
      <c r="K39" s="70">
        <v>6</v>
      </c>
      <c r="L39" s="71"/>
      <c r="M39" s="72" t="s">
        <v>41</v>
      </c>
      <c r="N39" s="73">
        <v>1653</v>
      </c>
      <c r="O39" s="74">
        <v>695</v>
      </c>
      <c r="P39" s="75">
        <v>54</v>
      </c>
      <c r="Q39" s="76">
        <v>2348</v>
      </c>
      <c r="R39" s="77"/>
      <c r="S39" s="78">
        <v>0</v>
      </c>
    </row>
    <row r="40" spans="1:19" ht="4.5" customHeight="1" thickBo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21.75" customHeight="1" thickBot="1">
      <c r="A41" s="79"/>
      <c r="B41" s="80" t="s">
        <v>42</v>
      </c>
      <c r="C41" s="81"/>
      <c r="D41" s="81"/>
      <c r="E41" s="81"/>
      <c r="F41" s="12"/>
      <c r="G41" s="82" t="s">
        <v>43</v>
      </c>
      <c r="H41" s="83"/>
      <c r="I41" s="84">
        <v>10</v>
      </c>
      <c r="J41" s="12"/>
      <c r="K41" s="79"/>
      <c r="L41" s="80" t="s">
        <v>42</v>
      </c>
      <c r="M41" s="81"/>
      <c r="N41" s="81"/>
      <c r="O41" s="81"/>
      <c r="P41" s="12"/>
      <c r="Q41" s="82" t="s">
        <v>43</v>
      </c>
      <c r="R41" s="83"/>
      <c r="S41" s="84">
        <v>6</v>
      </c>
    </row>
    <row r="42" spans="1:19" ht="19.5" customHeight="1">
      <c r="A42" s="85"/>
      <c r="B42" s="86" t="s">
        <v>44</v>
      </c>
      <c r="C42" s="87"/>
      <c r="D42" s="87"/>
      <c r="E42" s="87"/>
      <c r="F42" s="88"/>
      <c r="G42" s="88"/>
      <c r="H42" s="88"/>
      <c r="I42" s="88"/>
      <c r="J42" s="88"/>
      <c r="K42" s="85"/>
      <c r="L42" s="86" t="s">
        <v>44</v>
      </c>
      <c r="M42" s="87"/>
      <c r="N42" s="87"/>
      <c r="O42" s="87"/>
      <c r="P42" s="89"/>
      <c r="Q42" s="90"/>
      <c r="R42" s="90"/>
      <c r="S42" s="90"/>
    </row>
    <row r="43" spans="1:19" ht="24.75" customHeight="1">
      <c r="A43" s="86" t="s">
        <v>45</v>
      </c>
      <c r="B43" s="86" t="s">
        <v>46</v>
      </c>
      <c r="C43" s="91"/>
      <c r="D43" s="91"/>
      <c r="E43" s="91"/>
      <c r="F43" s="91"/>
      <c r="G43" s="91"/>
      <c r="H43" s="91"/>
      <c r="I43" s="86"/>
      <c r="J43" s="86"/>
      <c r="K43" s="86" t="s">
        <v>47</v>
      </c>
      <c r="L43" s="92"/>
      <c r="M43" s="92"/>
      <c r="N43" s="93"/>
      <c r="O43" s="86" t="s">
        <v>44</v>
      </c>
      <c r="P43" s="94"/>
      <c r="Q43" s="94"/>
      <c r="R43" s="94"/>
      <c r="S43" s="94"/>
    </row>
    <row r="44" spans="1:19" ht="9.75" customHeight="1">
      <c r="A44" s="86"/>
      <c r="B44" s="86"/>
      <c r="C44" s="95"/>
      <c r="D44" s="95"/>
      <c r="E44" s="95"/>
      <c r="F44" s="95"/>
      <c r="G44" s="95"/>
      <c r="H44" s="95"/>
      <c r="I44" s="86"/>
      <c r="J44" s="86"/>
      <c r="K44" s="86"/>
      <c r="L44" s="96"/>
      <c r="M44" s="96"/>
      <c r="N44" s="93"/>
      <c r="O44" s="86"/>
      <c r="P44" s="95"/>
      <c r="Q44" s="95"/>
      <c r="R44" s="95"/>
      <c r="S44" s="95"/>
    </row>
    <row r="45" ht="30" customHeight="1">
      <c r="A45" s="97" t="s">
        <v>48</v>
      </c>
    </row>
    <row r="46" spans="2:11" ht="19.5" customHeight="1">
      <c r="B46" s="98" t="s">
        <v>49</v>
      </c>
      <c r="C46" s="99" t="s">
        <v>50</v>
      </c>
      <c r="D46" s="99"/>
      <c r="I46" s="98" t="s">
        <v>51</v>
      </c>
      <c r="J46" s="100">
        <v>18</v>
      </c>
      <c r="K46" s="100"/>
    </row>
    <row r="47" spans="2:19" ht="19.5" customHeight="1">
      <c r="B47" s="98" t="s">
        <v>52</v>
      </c>
      <c r="C47" s="101" t="s">
        <v>53</v>
      </c>
      <c r="D47" s="101"/>
      <c r="I47" s="98" t="s">
        <v>54</v>
      </c>
      <c r="J47" s="102">
        <v>2</v>
      </c>
      <c r="K47" s="102"/>
      <c r="P47" s="98" t="s">
        <v>55</v>
      </c>
      <c r="Q47" s="103"/>
      <c r="R47" s="103"/>
      <c r="S47" s="103"/>
    </row>
    <row r="48" ht="9.75" customHeight="1"/>
    <row r="49" spans="1:19" ht="15" customHeight="1">
      <c r="A49" s="104" t="s">
        <v>56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90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9"/>
    </row>
    <row r="51" ht="4.5" customHeight="1"/>
    <row r="52" spans="1:19" ht="15" customHeight="1">
      <c r="A52" s="110" t="s">
        <v>57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2"/>
    </row>
    <row r="53" spans="1:19" ht="6.75" customHeight="1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5"/>
    </row>
    <row r="54" spans="1:19" ht="18" customHeight="1">
      <c r="A54" s="116" t="s">
        <v>5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7" t="s">
        <v>7</v>
      </c>
      <c r="L54" s="114"/>
      <c r="M54" s="114"/>
      <c r="N54" s="114"/>
      <c r="O54" s="114"/>
      <c r="P54" s="114"/>
      <c r="Q54" s="114"/>
      <c r="R54" s="114"/>
      <c r="S54" s="115"/>
    </row>
    <row r="55" spans="1:19" ht="18" customHeight="1">
      <c r="A55" s="118"/>
      <c r="B55" s="119" t="s">
        <v>58</v>
      </c>
      <c r="C55" s="120"/>
      <c r="D55" s="121"/>
      <c r="E55" s="119" t="s">
        <v>59</v>
      </c>
      <c r="F55" s="120"/>
      <c r="G55" s="120"/>
      <c r="H55" s="120"/>
      <c r="I55" s="121"/>
      <c r="J55" s="114"/>
      <c r="K55" s="122"/>
      <c r="L55" s="119" t="s">
        <v>58</v>
      </c>
      <c r="M55" s="120"/>
      <c r="N55" s="121"/>
      <c r="O55" s="119" t="s">
        <v>59</v>
      </c>
      <c r="P55" s="120"/>
      <c r="Q55" s="120"/>
      <c r="R55" s="120"/>
      <c r="S55" s="123"/>
    </row>
    <row r="56" spans="1:19" ht="18" customHeight="1">
      <c r="A56" s="124" t="s">
        <v>60</v>
      </c>
      <c r="B56" s="125" t="s">
        <v>61</v>
      </c>
      <c r="C56" s="126"/>
      <c r="D56" s="127" t="s">
        <v>62</v>
      </c>
      <c r="E56" s="125" t="s">
        <v>61</v>
      </c>
      <c r="F56" s="128"/>
      <c r="G56" s="128"/>
      <c r="H56" s="129"/>
      <c r="I56" s="127" t="s">
        <v>62</v>
      </c>
      <c r="J56" s="114"/>
      <c r="K56" s="130" t="s">
        <v>60</v>
      </c>
      <c r="L56" s="125" t="s">
        <v>61</v>
      </c>
      <c r="M56" s="126"/>
      <c r="N56" s="127" t="s">
        <v>62</v>
      </c>
      <c r="O56" s="125" t="s">
        <v>61</v>
      </c>
      <c r="P56" s="128"/>
      <c r="Q56" s="128"/>
      <c r="R56" s="129"/>
      <c r="S56" s="131" t="s">
        <v>62</v>
      </c>
    </row>
    <row r="57" spans="1:19" ht="18" customHeight="1">
      <c r="A57" s="132"/>
      <c r="B57" s="133"/>
      <c r="C57" s="134"/>
      <c r="D57" s="135"/>
      <c r="E57" s="133"/>
      <c r="F57" s="136"/>
      <c r="G57" s="136"/>
      <c r="H57" s="134"/>
      <c r="I57" s="135"/>
      <c r="J57" s="137"/>
      <c r="K57" s="138"/>
      <c r="L57" s="133"/>
      <c r="M57" s="134"/>
      <c r="N57" s="135"/>
      <c r="O57" s="133"/>
      <c r="P57" s="136"/>
      <c r="Q57" s="136"/>
      <c r="R57" s="134"/>
      <c r="S57" s="139"/>
    </row>
    <row r="58" spans="1:19" ht="18" customHeight="1">
      <c r="A58" s="132"/>
      <c r="B58" s="133"/>
      <c r="C58" s="134"/>
      <c r="D58" s="135"/>
      <c r="E58" s="133"/>
      <c r="F58" s="136"/>
      <c r="G58" s="136"/>
      <c r="H58" s="134"/>
      <c r="I58" s="135"/>
      <c r="J58" s="137"/>
      <c r="K58" s="138"/>
      <c r="L58" s="133"/>
      <c r="M58" s="134"/>
      <c r="N58" s="135"/>
      <c r="O58" s="133"/>
      <c r="P58" s="136"/>
      <c r="Q58" s="136"/>
      <c r="R58" s="134"/>
      <c r="S58" s="139"/>
    </row>
    <row r="59" spans="1:19" ht="11.25" customHeight="1">
      <c r="A59" s="140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2"/>
    </row>
    <row r="60" spans="1:19" ht="3.75" customHeight="1">
      <c r="A60" s="117"/>
      <c r="B60" s="114"/>
      <c r="C60" s="114"/>
      <c r="D60" s="114"/>
      <c r="E60" s="114"/>
      <c r="F60" s="114"/>
      <c r="G60" s="114"/>
      <c r="H60" s="114"/>
      <c r="I60" s="114"/>
      <c r="J60" s="114"/>
      <c r="K60" s="117"/>
      <c r="L60" s="114"/>
      <c r="M60" s="114"/>
      <c r="N60" s="114"/>
      <c r="O60" s="114"/>
      <c r="P60" s="114"/>
      <c r="Q60" s="114"/>
      <c r="R60" s="114"/>
      <c r="S60" s="114"/>
    </row>
    <row r="61" spans="1:19" ht="19.5" customHeight="1">
      <c r="A61" s="143" t="s">
        <v>63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5"/>
    </row>
    <row r="62" spans="1:19" ht="90" customHeigh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8"/>
    </row>
    <row r="63" ht="4.5" customHeight="1"/>
    <row r="64" spans="1:19" ht="15" customHeight="1">
      <c r="A64" s="104" t="s">
        <v>64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90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9"/>
    </row>
    <row r="66" spans="1:8" ht="30" customHeight="1">
      <c r="A66" s="149" t="s">
        <v>65</v>
      </c>
      <c r="B66" s="149"/>
      <c r="C66" s="150"/>
      <c r="D66" s="150"/>
      <c r="E66" s="150"/>
      <c r="F66" s="150"/>
      <c r="G66" s="150"/>
      <c r="H66" s="150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A61:S61"/>
    <mergeCell ref="A62:S62"/>
    <mergeCell ref="B58:C58"/>
    <mergeCell ref="E58:H58"/>
    <mergeCell ref="L58:M58"/>
    <mergeCell ref="O58:R5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S66"/>
  <sheetViews>
    <sheetView showGridLines="0" showRowColHeaders="0" workbookViewId="0" topLeftCell="A1">
      <selection activeCell="C41" sqref="C41:E4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" t="s">
        <v>0</v>
      </c>
      <c r="C1" s="1"/>
      <c r="D1" s="2" t="s">
        <v>1</v>
      </c>
      <c r="E1" s="2"/>
      <c r="F1" s="2"/>
      <c r="G1" s="2"/>
      <c r="H1" s="2"/>
      <c r="I1" s="2"/>
      <c r="K1" s="3" t="s">
        <v>2</v>
      </c>
      <c r="L1" s="151" t="s">
        <v>66</v>
      </c>
      <c r="M1" s="151"/>
      <c r="N1" s="151"/>
      <c r="O1" s="5" t="s">
        <v>4</v>
      </c>
      <c r="P1" s="5"/>
      <c r="Q1" s="152">
        <v>41892</v>
      </c>
      <c r="R1" s="152"/>
      <c r="S1" s="152"/>
    </row>
    <row r="2" spans="2:3" ht="9.75" customHeight="1" thickBot="1">
      <c r="B2" s="7"/>
      <c r="C2" s="7"/>
    </row>
    <row r="3" spans="1:19" ht="18.75" thickBot="1">
      <c r="A3" s="153" t="s">
        <v>5</v>
      </c>
      <c r="B3" s="154" t="s">
        <v>67</v>
      </c>
      <c r="C3" s="155"/>
      <c r="D3" s="155"/>
      <c r="E3" s="155"/>
      <c r="F3" s="155"/>
      <c r="G3" s="155"/>
      <c r="H3" s="155"/>
      <c r="I3" s="156"/>
      <c r="J3" s="12"/>
      <c r="K3" s="153" t="s">
        <v>7</v>
      </c>
      <c r="L3" s="154" t="s">
        <v>68</v>
      </c>
      <c r="M3" s="155"/>
      <c r="N3" s="155"/>
      <c r="O3" s="155"/>
      <c r="P3" s="155"/>
      <c r="Q3" s="155"/>
      <c r="R3" s="155"/>
      <c r="S3" s="156"/>
    </row>
    <row r="4" spans="1:19" ht="4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2.75" customHeight="1">
      <c r="A5" s="157" t="s">
        <v>9</v>
      </c>
      <c r="B5" s="158"/>
      <c r="C5" s="159" t="s">
        <v>10</v>
      </c>
      <c r="D5" s="160" t="s">
        <v>11</v>
      </c>
      <c r="E5" s="161"/>
      <c r="F5" s="161"/>
      <c r="G5" s="162"/>
      <c r="H5" s="19"/>
      <c r="I5" s="163" t="s">
        <v>12</v>
      </c>
      <c r="J5" s="12"/>
      <c r="K5" s="157" t="s">
        <v>9</v>
      </c>
      <c r="L5" s="158"/>
      <c r="M5" s="159" t="s">
        <v>10</v>
      </c>
      <c r="N5" s="160" t="s">
        <v>11</v>
      </c>
      <c r="O5" s="161"/>
      <c r="P5" s="161"/>
      <c r="Q5" s="162"/>
      <c r="R5" s="19"/>
      <c r="S5" s="163" t="s">
        <v>12</v>
      </c>
    </row>
    <row r="6" spans="1:19" ht="12.75" customHeight="1">
      <c r="A6" s="164" t="s">
        <v>13</v>
      </c>
      <c r="B6" s="165"/>
      <c r="C6" s="166"/>
      <c r="D6" s="167" t="s">
        <v>14</v>
      </c>
      <c r="E6" s="168" t="s">
        <v>15</v>
      </c>
      <c r="F6" s="168" t="s">
        <v>16</v>
      </c>
      <c r="G6" s="169" t="s">
        <v>17</v>
      </c>
      <c r="H6" s="27"/>
      <c r="I6" s="170" t="s">
        <v>18</v>
      </c>
      <c r="J6" s="12"/>
      <c r="K6" s="164" t="s">
        <v>13</v>
      </c>
      <c r="L6" s="165"/>
      <c r="M6" s="166"/>
      <c r="N6" s="167" t="s">
        <v>14</v>
      </c>
      <c r="O6" s="168" t="s">
        <v>15</v>
      </c>
      <c r="P6" s="168" t="s">
        <v>16</v>
      </c>
      <c r="Q6" s="169" t="s">
        <v>17</v>
      </c>
      <c r="R6" s="27"/>
      <c r="S6" s="170" t="s">
        <v>18</v>
      </c>
    </row>
    <row r="7" spans="1:19" ht="4.5" customHeight="1">
      <c r="A7" s="29"/>
      <c r="B7" s="29"/>
      <c r="C7" s="12"/>
      <c r="D7" s="12"/>
      <c r="E7" s="12"/>
      <c r="F7" s="12"/>
      <c r="G7" s="12"/>
      <c r="H7" s="12"/>
      <c r="I7" s="12"/>
      <c r="J7" s="12"/>
      <c r="K7" s="29"/>
      <c r="L7" s="29"/>
      <c r="M7" s="12"/>
      <c r="N7" s="12"/>
      <c r="O7" s="12"/>
      <c r="P7" s="12"/>
      <c r="Q7" s="12"/>
      <c r="R7" s="12"/>
      <c r="S7" s="12"/>
    </row>
    <row r="8" spans="1:19" ht="12.75" customHeight="1">
      <c r="A8" s="171" t="s">
        <v>69</v>
      </c>
      <c r="B8" s="172"/>
      <c r="C8" s="173">
        <v>1</v>
      </c>
      <c r="D8" s="174">
        <v>160</v>
      </c>
      <c r="E8" s="175">
        <v>71</v>
      </c>
      <c r="F8" s="175">
        <v>13</v>
      </c>
      <c r="G8" s="176">
        <v>231</v>
      </c>
      <c r="H8" s="36"/>
      <c r="I8" s="37"/>
      <c r="J8" s="12"/>
      <c r="K8" s="171" t="s">
        <v>70</v>
      </c>
      <c r="L8" s="172"/>
      <c r="M8" s="173">
        <v>2</v>
      </c>
      <c r="N8" s="174">
        <v>130</v>
      </c>
      <c r="O8" s="175">
        <v>54</v>
      </c>
      <c r="P8" s="175">
        <v>10</v>
      </c>
      <c r="Q8" s="176">
        <v>184</v>
      </c>
      <c r="R8" s="36"/>
      <c r="S8" s="37"/>
    </row>
    <row r="9" spans="1:19" ht="12.75" customHeight="1">
      <c r="A9" s="177"/>
      <c r="B9" s="178"/>
      <c r="C9" s="179">
        <v>2</v>
      </c>
      <c r="D9" s="180">
        <v>144</v>
      </c>
      <c r="E9" s="181">
        <v>80</v>
      </c>
      <c r="F9" s="181">
        <v>0</v>
      </c>
      <c r="G9" s="182">
        <v>224</v>
      </c>
      <c r="H9" s="36"/>
      <c r="I9" s="37"/>
      <c r="J9" s="12"/>
      <c r="K9" s="177"/>
      <c r="L9" s="178"/>
      <c r="M9" s="179">
        <v>1</v>
      </c>
      <c r="N9" s="180">
        <v>138</v>
      </c>
      <c r="O9" s="181">
        <v>61</v>
      </c>
      <c r="P9" s="181">
        <v>5</v>
      </c>
      <c r="Q9" s="182">
        <v>199</v>
      </c>
      <c r="R9" s="36"/>
      <c r="S9" s="37"/>
    </row>
    <row r="10" spans="1:19" ht="9.75" customHeight="1">
      <c r="A10" s="183" t="s">
        <v>71</v>
      </c>
      <c r="B10" s="45"/>
      <c r="C10" s="184"/>
      <c r="D10" s="185"/>
      <c r="E10" s="185"/>
      <c r="F10" s="185"/>
      <c r="G10" s="186" t="s">
        <v>22</v>
      </c>
      <c r="H10" s="36"/>
      <c r="I10" s="49"/>
      <c r="J10" s="12"/>
      <c r="K10" s="183" t="s">
        <v>21</v>
      </c>
      <c r="L10" s="45"/>
      <c r="M10" s="184"/>
      <c r="N10" s="185"/>
      <c r="O10" s="185"/>
      <c r="P10" s="185"/>
      <c r="Q10" s="186" t="s">
        <v>22</v>
      </c>
      <c r="R10" s="36"/>
      <c r="S10" s="49"/>
    </row>
    <row r="11" spans="1:19" ht="9.75" customHeight="1" thickBot="1">
      <c r="A11" s="183"/>
      <c r="B11" s="45"/>
      <c r="C11" s="187"/>
      <c r="D11" s="188"/>
      <c r="E11" s="188"/>
      <c r="F11" s="188"/>
      <c r="G11" s="189" t="s">
        <v>22</v>
      </c>
      <c r="H11" s="36"/>
      <c r="I11" s="190">
        <v>2</v>
      </c>
      <c r="J11" s="12"/>
      <c r="K11" s="183"/>
      <c r="L11" s="45"/>
      <c r="M11" s="187"/>
      <c r="N11" s="188"/>
      <c r="O11" s="188"/>
      <c r="P11" s="188"/>
      <c r="Q11" s="189" t="s">
        <v>22</v>
      </c>
      <c r="R11" s="36"/>
      <c r="S11" s="190">
        <v>0</v>
      </c>
    </row>
    <row r="12" spans="1:19" ht="15.75" customHeight="1" thickBot="1">
      <c r="A12" s="191">
        <v>1363</v>
      </c>
      <c r="B12" s="192"/>
      <c r="C12" s="193" t="s">
        <v>17</v>
      </c>
      <c r="D12" s="194">
        <v>304</v>
      </c>
      <c r="E12" s="195">
        <v>151</v>
      </c>
      <c r="F12" s="196">
        <v>13</v>
      </c>
      <c r="G12" s="197">
        <v>455</v>
      </c>
      <c r="H12" s="198"/>
      <c r="I12" s="199"/>
      <c r="J12" s="12"/>
      <c r="K12" s="191">
        <v>5800</v>
      </c>
      <c r="L12" s="192"/>
      <c r="M12" s="193" t="s">
        <v>17</v>
      </c>
      <c r="N12" s="194">
        <v>268</v>
      </c>
      <c r="O12" s="195">
        <v>115</v>
      </c>
      <c r="P12" s="196">
        <v>15</v>
      </c>
      <c r="Q12" s="197">
        <v>383</v>
      </c>
      <c r="R12" s="198"/>
      <c r="S12" s="199"/>
    </row>
    <row r="13" spans="1:19" ht="12.75" customHeight="1" thickTop="1">
      <c r="A13" s="200" t="s">
        <v>72</v>
      </c>
      <c r="B13" s="201"/>
      <c r="C13" s="202">
        <v>1</v>
      </c>
      <c r="D13" s="203">
        <v>145</v>
      </c>
      <c r="E13" s="204">
        <v>75</v>
      </c>
      <c r="F13" s="204">
        <v>2</v>
      </c>
      <c r="G13" s="205">
        <v>220</v>
      </c>
      <c r="H13" s="36"/>
      <c r="I13" s="37"/>
      <c r="J13" s="12"/>
      <c r="K13" s="200" t="s">
        <v>73</v>
      </c>
      <c r="L13" s="201"/>
      <c r="M13" s="173">
        <v>2</v>
      </c>
      <c r="N13" s="203">
        <v>146</v>
      </c>
      <c r="O13" s="204">
        <v>96</v>
      </c>
      <c r="P13" s="204">
        <v>0</v>
      </c>
      <c r="Q13" s="205">
        <v>242</v>
      </c>
      <c r="R13" s="36"/>
      <c r="S13" s="37"/>
    </row>
    <row r="14" spans="1:19" ht="12.75" customHeight="1">
      <c r="A14" s="177"/>
      <c r="B14" s="178"/>
      <c r="C14" s="179">
        <v>2</v>
      </c>
      <c r="D14" s="180">
        <v>135</v>
      </c>
      <c r="E14" s="181">
        <v>63</v>
      </c>
      <c r="F14" s="181">
        <v>1</v>
      </c>
      <c r="G14" s="182">
        <v>198</v>
      </c>
      <c r="H14" s="36"/>
      <c r="I14" s="37"/>
      <c r="J14" s="12"/>
      <c r="K14" s="177"/>
      <c r="L14" s="178"/>
      <c r="M14" s="179">
        <v>1</v>
      </c>
      <c r="N14" s="180">
        <v>155</v>
      </c>
      <c r="O14" s="181">
        <v>53</v>
      </c>
      <c r="P14" s="181">
        <v>2</v>
      </c>
      <c r="Q14" s="182">
        <v>208</v>
      </c>
      <c r="R14" s="36"/>
      <c r="S14" s="37"/>
    </row>
    <row r="15" spans="1:19" ht="9.75" customHeight="1">
      <c r="A15" s="183" t="s">
        <v>34</v>
      </c>
      <c r="B15" s="45"/>
      <c r="C15" s="184"/>
      <c r="D15" s="185"/>
      <c r="E15" s="185"/>
      <c r="F15" s="185"/>
      <c r="G15" s="186" t="s">
        <v>22</v>
      </c>
      <c r="H15" s="36"/>
      <c r="I15" s="49"/>
      <c r="J15" s="12"/>
      <c r="K15" s="183" t="s">
        <v>40</v>
      </c>
      <c r="L15" s="45"/>
      <c r="M15" s="184"/>
      <c r="N15" s="185"/>
      <c r="O15" s="185"/>
      <c r="P15" s="185"/>
      <c r="Q15" s="186" t="s">
        <v>22</v>
      </c>
      <c r="R15" s="36"/>
      <c r="S15" s="49"/>
    </row>
    <row r="16" spans="1:19" ht="9.75" customHeight="1" thickBot="1">
      <c r="A16" s="183"/>
      <c r="B16" s="45"/>
      <c r="C16" s="187"/>
      <c r="D16" s="188"/>
      <c r="E16" s="188"/>
      <c r="F16" s="188"/>
      <c r="G16" s="206" t="s">
        <v>22</v>
      </c>
      <c r="H16" s="36"/>
      <c r="I16" s="190">
        <v>0</v>
      </c>
      <c r="J16" s="12"/>
      <c r="K16" s="183"/>
      <c r="L16" s="45"/>
      <c r="M16" s="187"/>
      <c r="N16" s="188"/>
      <c r="O16" s="188"/>
      <c r="P16" s="188"/>
      <c r="Q16" s="206" t="s">
        <v>22</v>
      </c>
      <c r="R16" s="36"/>
      <c r="S16" s="190">
        <v>2</v>
      </c>
    </row>
    <row r="17" spans="1:19" ht="15.75" customHeight="1" thickBot="1">
      <c r="A17" s="191">
        <v>16017</v>
      </c>
      <c r="B17" s="192"/>
      <c r="C17" s="193" t="s">
        <v>17</v>
      </c>
      <c r="D17" s="194">
        <v>280</v>
      </c>
      <c r="E17" s="195">
        <v>138</v>
      </c>
      <c r="F17" s="196">
        <v>3</v>
      </c>
      <c r="G17" s="197">
        <v>418</v>
      </c>
      <c r="H17" s="198"/>
      <c r="I17" s="199"/>
      <c r="J17" s="12"/>
      <c r="K17" s="191">
        <v>1407</v>
      </c>
      <c r="L17" s="192"/>
      <c r="M17" s="193" t="s">
        <v>17</v>
      </c>
      <c r="N17" s="194">
        <v>301</v>
      </c>
      <c r="O17" s="195">
        <v>149</v>
      </c>
      <c r="P17" s="196">
        <v>2</v>
      </c>
      <c r="Q17" s="197">
        <v>450</v>
      </c>
      <c r="R17" s="198"/>
      <c r="S17" s="199"/>
    </row>
    <row r="18" spans="1:19" ht="12.75" customHeight="1" thickTop="1">
      <c r="A18" s="200" t="s">
        <v>74</v>
      </c>
      <c r="B18" s="201"/>
      <c r="C18" s="202">
        <v>1</v>
      </c>
      <c r="D18" s="203">
        <v>163</v>
      </c>
      <c r="E18" s="204">
        <v>53</v>
      </c>
      <c r="F18" s="204">
        <v>5</v>
      </c>
      <c r="G18" s="205">
        <v>216</v>
      </c>
      <c r="H18" s="36"/>
      <c r="I18" s="37"/>
      <c r="J18" s="12"/>
      <c r="K18" s="200" t="s">
        <v>75</v>
      </c>
      <c r="L18" s="201"/>
      <c r="M18" s="173">
        <v>2</v>
      </c>
      <c r="N18" s="203">
        <v>150</v>
      </c>
      <c r="O18" s="204">
        <v>88</v>
      </c>
      <c r="P18" s="204">
        <v>1</v>
      </c>
      <c r="Q18" s="205">
        <v>238</v>
      </c>
      <c r="R18" s="36"/>
      <c r="S18" s="37"/>
    </row>
    <row r="19" spans="1:19" ht="12.75" customHeight="1">
      <c r="A19" s="177"/>
      <c r="B19" s="178"/>
      <c r="C19" s="179">
        <v>2</v>
      </c>
      <c r="D19" s="180">
        <v>143</v>
      </c>
      <c r="E19" s="181">
        <v>62</v>
      </c>
      <c r="F19" s="181">
        <v>1</v>
      </c>
      <c r="G19" s="182">
        <v>205</v>
      </c>
      <c r="H19" s="36"/>
      <c r="I19" s="37"/>
      <c r="J19" s="12"/>
      <c r="K19" s="177"/>
      <c r="L19" s="178"/>
      <c r="M19" s="179">
        <v>1</v>
      </c>
      <c r="N19" s="180">
        <v>148</v>
      </c>
      <c r="O19" s="181">
        <v>68</v>
      </c>
      <c r="P19" s="181">
        <v>4</v>
      </c>
      <c r="Q19" s="182">
        <v>216</v>
      </c>
      <c r="R19" s="36"/>
      <c r="S19" s="37"/>
    </row>
    <row r="20" spans="1:19" ht="9.75" customHeight="1">
      <c r="A20" s="183" t="s">
        <v>26</v>
      </c>
      <c r="B20" s="45"/>
      <c r="C20" s="184"/>
      <c r="D20" s="185"/>
      <c r="E20" s="185"/>
      <c r="F20" s="185"/>
      <c r="G20" s="186" t="s">
        <v>22</v>
      </c>
      <c r="H20" s="36"/>
      <c r="I20" s="49"/>
      <c r="J20" s="12"/>
      <c r="K20" s="183" t="s">
        <v>76</v>
      </c>
      <c r="L20" s="45"/>
      <c r="M20" s="184"/>
      <c r="N20" s="185"/>
      <c r="O20" s="185"/>
      <c r="P20" s="185"/>
      <c r="Q20" s="186" t="s">
        <v>22</v>
      </c>
      <c r="R20" s="36"/>
      <c r="S20" s="49"/>
    </row>
    <row r="21" spans="1:19" ht="9.75" customHeight="1" thickBot="1">
      <c r="A21" s="183"/>
      <c r="B21" s="45"/>
      <c r="C21" s="187"/>
      <c r="D21" s="188"/>
      <c r="E21" s="188"/>
      <c r="F21" s="188"/>
      <c r="G21" s="206" t="s">
        <v>22</v>
      </c>
      <c r="H21" s="36"/>
      <c r="I21" s="190">
        <v>0</v>
      </c>
      <c r="J21" s="12"/>
      <c r="K21" s="183"/>
      <c r="L21" s="45"/>
      <c r="M21" s="187"/>
      <c r="N21" s="188"/>
      <c r="O21" s="188"/>
      <c r="P21" s="188"/>
      <c r="Q21" s="206" t="s">
        <v>22</v>
      </c>
      <c r="R21" s="36"/>
      <c r="S21" s="190">
        <v>2</v>
      </c>
    </row>
    <row r="22" spans="1:19" ht="15.75" customHeight="1" thickBot="1">
      <c r="A22" s="191">
        <v>5123</v>
      </c>
      <c r="B22" s="192"/>
      <c r="C22" s="193" t="s">
        <v>17</v>
      </c>
      <c r="D22" s="194">
        <v>306</v>
      </c>
      <c r="E22" s="195">
        <v>115</v>
      </c>
      <c r="F22" s="196">
        <v>6</v>
      </c>
      <c r="G22" s="197">
        <v>421</v>
      </c>
      <c r="H22" s="198"/>
      <c r="I22" s="199"/>
      <c r="J22" s="12"/>
      <c r="K22" s="191">
        <v>1416</v>
      </c>
      <c r="L22" s="192"/>
      <c r="M22" s="193" t="s">
        <v>17</v>
      </c>
      <c r="N22" s="194">
        <v>298</v>
      </c>
      <c r="O22" s="195">
        <v>156</v>
      </c>
      <c r="P22" s="196">
        <v>5</v>
      </c>
      <c r="Q22" s="197">
        <v>454</v>
      </c>
      <c r="R22" s="198"/>
      <c r="S22" s="199"/>
    </row>
    <row r="23" spans="1:19" ht="12.75" customHeight="1" thickTop="1">
      <c r="A23" s="200" t="s">
        <v>77</v>
      </c>
      <c r="B23" s="201"/>
      <c r="C23" s="202">
        <v>1</v>
      </c>
      <c r="D23" s="203">
        <v>147</v>
      </c>
      <c r="E23" s="204">
        <v>44</v>
      </c>
      <c r="F23" s="204">
        <v>5</v>
      </c>
      <c r="G23" s="205">
        <v>191</v>
      </c>
      <c r="H23" s="36"/>
      <c r="I23" s="37"/>
      <c r="J23" s="12"/>
      <c r="K23" s="200" t="s">
        <v>78</v>
      </c>
      <c r="L23" s="201"/>
      <c r="M23" s="173">
        <v>2</v>
      </c>
      <c r="N23" s="203">
        <v>150</v>
      </c>
      <c r="O23" s="204">
        <v>81</v>
      </c>
      <c r="P23" s="204">
        <v>0</v>
      </c>
      <c r="Q23" s="205">
        <v>231</v>
      </c>
      <c r="R23" s="36"/>
      <c r="S23" s="37"/>
    </row>
    <row r="24" spans="1:19" ht="12.75" customHeight="1">
      <c r="A24" s="177"/>
      <c r="B24" s="178"/>
      <c r="C24" s="179">
        <v>2</v>
      </c>
      <c r="D24" s="180">
        <v>139</v>
      </c>
      <c r="E24" s="181">
        <v>53</v>
      </c>
      <c r="F24" s="181">
        <v>4</v>
      </c>
      <c r="G24" s="182">
        <v>192</v>
      </c>
      <c r="H24" s="36"/>
      <c r="I24" s="37"/>
      <c r="J24" s="12"/>
      <c r="K24" s="177"/>
      <c r="L24" s="178"/>
      <c r="M24" s="179">
        <v>1</v>
      </c>
      <c r="N24" s="180">
        <v>154</v>
      </c>
      <c r="O24" s="181">
        <v>51</v>
      </c>
      <c r="P24" s="181">
        <v>3</v>
      </c>
      <c r="Q24" s="182">
        <v>205</v>
      </c>
      <c r="R24" s="36"/>
      <c r="S24" s="37"/>
    </row>
    <row r="25" spans="1:19" ht="9.75" customHeight="1">
      <c r="A25" s="183" t="s">
        <v>79</v>
      </c>
      <c r="B25" s="45"/>
      <c r="C25" s="184"/>
      <c r="D25" s="185"/>
      <c r="E25" s="185"/>
      <c r="F25" s="185"/>
      <c r="G25" s="186" t="s">
        <v>22</v>
      </c>
      <c r="H25" s="36"/>
      <c r="I25" s="49"/>
      <c r="J25" s="12"/>
      <c r="K25" s="183" t="s">
        <v>80</v>
      </c>
      <c r="L25" s="45"/>
      <c r="M25" s="184"/>
      <c r="N25" s="185"/>
      <c r="O25" s="185"/>
      <c r="P25" s="185"/>
      <c r="Q25" s="186" t="s">
        <v>22</v>
      </c>
      <c r="R25" s="36"/>
      <c r="S25" s="49"/>
    </row>
    <row r="26" spans="1:19" ht="9.75" customHeight="1" thickBot="1">
      <c r="A26" s="183"/>
      <c r="B26" s="45"/>
      <c r="C26" s="187"/>
      <c r="D26" s="188"/>
      <c r="E26" s="188"/>
      <c r="F26" s="188"/>
      <c r="G26" s="206" t="s">
        <v>22</v>
      </c>
      <c r="H26" s="36"/>
      <c r="I26" s="190">
        <v>0</v>
      </c>
      <c r="J26" s="12"/>
      <c r="K26" s="183"/>
      <c r="L26" s="45"/>
      <c r="M26" s="187"/>
      <c r="N26" s="188"/>
      <c r="O26" s="188"/>
      <c r="P26" s="188"/>
      <c r="Q26" s="206" t="s">
        <v>22</v>
      </c>
      <c r="R26" s="36"/>
      <c r="S26" s="190">
        <v>2</v>
      </c>
    </row>
    <row r="27" spans="1:19" ht="15.75" customHeight="1" thickBot="1">
      <c r="A27" s="191">
        <v>20199</v>
      </c>
      <c r="B27" s="192"/>
      <c r="C27" s="193" t="s">
        <v>17</v>
      </c>
      <c r="D27" s="194">
        <v>286</v>
      </c>
      <c r="E27" s="195">
        <v>97</v>
      </c>
      <c r="F27" s="196">
        <v>9</v>
      </c>
      <c r="G27" s="197">
        <v>383</v>
      </c>
      <c r="H27" s="198"/>
      <c r="I27" s="199"/>
      <c r="J27" s="12"/>
      <c r="K27" s="191">
        <v>1297</v>
      </c>
      <c r="L27" s="192"/>
      <c r="M27" s="193" t="s">
        <v>17</v>
      </c>
      <c r="N27" s="194">
        <v>304</v>
      </c>
      <c r="O27" s="195">
        <v>132</v>
      </c>
      <c r="P27" s="196">
        <v>3</v>
      </c>
      <c r="Q27" s="197">
        <v>436</v>
      </c>
      <c r="R27" s="198"/>
      <c r="S27" s="199"/>
    </row>
    <row r="28" spans="1:19" ht="12.75" customHeight="1" thickTop="1">
      <c r="A28" s="200" t="s">
        <v>81</v>
      </c>
      <c r="B28" s="201"/>
      <c r="C28" s="202">
        <v>1</v>
      </c>
      <c r="D28" s="203">
        <v>153</v>
      </c>
      <c r="E28" s="204">
        <v>61</v>
      </c>
      <c r="F28" s="204">
        <v>2</v>
      </c>
      <c r="G28" s="205">
        <v>214</v>
      </c>
      <c r="H28" s="36"/>
      <c r="I28" s="37"/>
      <c r="J28" s="12"/>
      <c r="K28" s="200" t="s">
        <v>82</v>
      </c>
      <c r="L28" s="201"/>
      <c r="M28" s="173">
        <v>2</v>
      </c>
      <c r="N28" s="203">
        <v>145</v>
      </c>
      <c r="O28" s="204">
        <v>86</v>
      </c>
      <c r="P28" s="204">
        <v>2</v>
      </c>
      <c r="Q28" s="205">
        <v>231</v>
      </c>
      <c r="R28" s="36"/>
      <c r="S28" s="37"/>
    </row>
    <row r="29" spans="1:19" ht="12.75" customHeight="1">
      <c r="A29" s="177"/>
      <c r="B29" s="178"/>
      <c r="C29" s="179">
        <v>2</v>
      </c>
      <c r="D29" s="180">
        <v>156</v>
      </c>
      <c r="E29" s="181">
        <v>61</v>
      </c>
      <c r="F29" s="181">
        <v>4</v>
      </c>
      <c r="G29" s="182">
        <v>217</v>
      </c>
      <c r="H29" s="36"/>
      <c r="I29" s="37"/>
      <c r="J29" s="12"/>
      <c r="K29" s="177"/>
      <c r="L29" s="178"/>
      <c r="M29" s="179">
        <v>1</v>
      </c>
      <c r="N29" s="180">
        <v>165</v>
      </c>
      <c r="O29" s="181">
        <v>62</v>
      </c>
      <c r="P29" s="181">
        <v>3</v>
      </c>
      <c r="Q29" s="182">
        <v>227</v>
      </c>
      <c r="R29" s="36"/>
      <c r="S29" s="37"/>
    </row>
    <row r="30" spans="1:19" ht="9.75" customHeight="1">
      <c r="A30" s="183" t="s">
        <v>83</v>
      </c>
      <c r="B30" s="45"/>
      <c r="C30" s="184"/>
      <c r="D30" s="185"/>
      <c r="E30" s="185"/>
      <c r="F30" s="185"/>
      <c r="G30" s="186" t="s">
        <v>22</v>
      </c>
      <c r="H30" s="36"/>
      <c r="I30" s="49"/>
      <c r="J30" s="12"/>
      <c r="K30" s="183" t="s">
        <v>84</v>
      </c>
      <c r="L30" s="45"/>
      <c r="M30" s="184"/>
      <c r="N30" s="185"/>
      <c r="O30" s="185"/>
      <c r="P30" s="185"/>
      <c r="Q30" s="186" t="s">
        <v>22</v>
      </c>
      <c r="R30" s="36"/>
      <c r="S30" s="49"/>
    </row>
    <row r="31" spans="1:19" ht="9.75" customHeight="1" thickBot="1">
      <c r="A31" s="183"/>
      <c r="B31" s="45"/>
      <c r="C31" s="187"/>
      <c r="D31" s="188"/>
      <c r="E31" s="188"/>
      <c r="F31" s="188"/>
      <c r="G31" s="206" t="s">
        <v>22</v>
      </c>
      <c r="H31" s="36"/>
      <c r="I31" s="190">
        <v>0</v>
      </c>
      <c r="J31" s="12"/>
      <c r="K31" s="183"/>
      <c r="L31" s="45"/>
      <c r="M31" s="187"/>
      <c r="N31" s="188"/>
      <c r="O31" s="188"/>
      <c r="P31" s="188"/>
      <c r="Q31" s="206" t="s">
        <v>22</v>
      </c>
      <c r="R31" s="36"/>
      <c r="S31" s="190">
        <v>2</v>
      </c>
    </row>
    <row r="32" spans="1:19" ht="15.75" customHeight="1" thickBot="1">
      <c r="A32" s="191">
        <v>1341</v>
      </c>
      <c r="B32" s="192"/>
      <c r="C32" s="193" t="s">
        <v>17</v>
      </c>
      <c r="D32" s="194">
        <v>309</v>
      </c>
      <c r="E32" s="195">
        <v>122</v>
      </c>
      <c r="F32" s="196">
        <v>6</v>
      </c>
      <c r="G32" s="197">
        <v>431</v>
      </c>
      <c r="H32" s="198"/>
      <c r="I32" s="199"/>
      <c r="J32" s="12"/>
      <c r="K32" s="191">
        <v>11350</v>
      </c>
      <c r="L32" s="192"/>
      <c r="M32" s="193" t="s">
        <v>17</v>
      </c>
      <c r="N32" s="194">
        <v>310</v>
      </c>
      <c r="O32" s="195">
        <v>148</v>
      </c>
      <c r="P32" s="196">
        <v>5</v>
      </c>
      <c r="Q32" s="197">
        <v>458</v>
      </c>
      <c r="R32" s="198"/>
      <c r="S32" s="199"/>
    </row>
    <row r="33" spans="1:19" ht="12.75" customHeight="1" thickTop="1">
      <c r="A33" s="200" t="s">
        <v>85</v>
      </c>
      <c r="B33" s="201"/>
      <c r="C33" s="202">
        <v>1</v>
      </c>
      <c r="D33" s="203">
        <v>160</v>
      </c>
      <c r="E33" s="204">
        <v>71</v>
      </c>
      <c r="F33" s="204">
        <v>3</v>
      </c>
      <c r="G33" s="205">
        <v>231</v>
      </c>
      <c r="H33" s="36"/>
      <c r="I33" s="37"/>
      <c r="J33" s="12"/>
      <c r="K33" s="200" t="s">
        <v>86</v>
      </c>
      <c r="L33" s="201"/>
      <c r="M33" s="173">
        <v>2</v>
      </c>
      <c r="N33" s="203">
        <v>161</v>
      </c>
      <c r="O33" s="204">
        <v>54</v>
      </c>
      <c r="P33" s="204">
        <v>3</v>
      </c>
      <c r="Q33" s="205">
        <v>215</v>
      </c>
      <c r="R33" s="36"/>
      <c r="S33" s="37"/>
    </row>
    <row r="34" spans="1:19" ht="12.75" customHeight="1">
      <c r="A34" s="177"/>
      <c r="B34" s="178"/>
      <c r="C34" s="179">
        <v>2</v>
      </c>
      <c r="D34" s="180">
        <v>142</v>
      </c>
      <c r="E34" s="181">
        <v>53</v>
      </c>
      <c r="F34" s="181">
        <v>1</v>
      </c>
      <c r="G34" s="182">
        <v>195</v>
      </c>
      <c r="H34" s="36"/>
      <c r="I34" s="37"/>
      <c r="J34" s="12"/>
      <c r="K34" s="177"/>
      <c r="L34" s="178"/>
      <c r="M34" s="179">
        <v>1</v>
      </c>
      <c r="N34" s="180">
        <v>150</v>
      </c>
      <c r="O34" s="181">
        <v>72</v>
      </c>
      <c r="P34" s="181">
        <v>0</v>
      </c>
      <c r="Q34" s="182">
        <v>222</v>
      </c>
      <c r="R34" s="36"/>
      <c r="S34" s="37"/>
    </row>
    <row r="35" spans="1:19" ht="9.75" customHeight="1">
      <c r="A35" s="183" t="s">
        <v>38</v>
      </c>
      <c r="B35" s="45"/>
      <c r="C35" s="184"/>
      <c r="D35" s="185"/>
      <c r="E35" s="185"/>
      <c r="F35" s="185"/>
      <c r="G35" s="186" t="s">
        <v>22</v>
      </c>
      <c r="H35" s="36"/>
      <c r="I35" s="49"/>
      <c r="J35" s="12"/>
      <c r="K35" s="183" t="s">
        <v>87</v>
      </c>
      <c r="L35" s="45"/>
      <c r="M35" s="184"/>
      <c r="N35" s="185"/>
      <c r="O35" s="185"/>
      <c r="P35" s="185"/>
      <c r="Q35" s="186" t="s">
        <v>22</v>
      </c>
      <c r="R35" s="36"/>
      <c r="S35" s="49"/>
    </row>
    <row r="36" spans="1:19" ht="9.75" customHeight="1" thickBot="1">
      <c r="A36" s="183"/>
      <c r="B36" s="45"/>
      <c r="C36" s="187"/>
      <c r="D36" s="188"/>
      <c r="E36" s="188"/>
      <c r="F36" s="188"/>
      <c r="G36" s="206" t="s">
        <v>22</v>
      </c>
      <c r="H36" s="36"/>
      <c r="I36" s="190">
        <v>0</v>
      </c>
      <c r="J36" s="12"/>
      <c r="K36" s="183"/>
      <c r="L36" s="45"/>
      <c r="M36" s="187"/>
      <c r="N36" s="188"/>
      <c r="O36" s="188"/>
      <c r="P36" s="188"/>
      <c r="Q36" s="206" t="s">
        <v>22</v>
      </c>
      <c r="R36" s="36"/>
      <c r="S36" s="190">
        <v>2</v>
      </c>
    </row>
    <row r="37" spans="1:19" ht="15.75" customHeight="1" thickBot="1">
      <c r="A37" s="191">
        <v>3734</v>
      </c>
      <c r="B37" s="192"/>
      <c r="C37" s="193" t="s">
        <v>17</v>
      </c>
      <c r="D37" s="194">
        <v>302</v>
      </c>
      <c r="E37" s="195">
        <v>124</v>
      </c>
      <c r="F37" s="196">
        <v>4</v>
      </c>
      <c r="G37" s="197">
        <v>426</v>
      </c>
      <c r="H37" s="198"/>
      <c r="I37" s="199"/>
      <c r="J37" s="12"/>
      <c r="K37" s="191">
        <v>5804</v>
      </c>
      <c r="L37" s="192"/>
      <c r="M37" s="193" t="s">
        <v>17</v>
      </c>
      <c r="N37" s="194">
        <v>311</v>
      </c>
      <c r="O37" s="195">
        <v>126</v>
      </c>
      <c r="P37" s="196">
        <v>3</v>
      </c>
      <c r="Q37" s="197">
        <v>437</v>
      </c>
      <c r="R37" s="198"/>
      <c r="S37" s="199"/>
    </row>
    <row r="38" spans="1:19" ht="4.5" customHeight="1" thickBot="1" thickTop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9.5" customHeight="1" thickBot="1">
      <c r="A39" s="207">
        <v>6</v>
      </c>
      <c r="B39" s="208"/>
      <c r="C39" s="209" t="s">
        <v>41</v>
      </c>
      <c r="D39" s="210">
        <v>1787</v>
      </c>
      <c r="E39" s="211">
        <v>747</v>
      </c>
      <c r="F39" s="212">
        <v>41</v>
      </c>
      <c r="G39" s="213">
        <v>2534</v>
      </c>
      <c r="H39" s="214"/>
      <c r="I39" s="215">
        <v>0</v>
      </c>
      <c r="J39" s="12"/>
      <c r="K39" s="207">
        <v>6</v>
      </c>
      <c r="L39" s="208"/>
      <c r="M39" s="209" t="s">
        <v>41</v>
      </c>
      <c r="N39" s="210">
        <v>1792</v>
      </c>
      <c r="O39" s="211">
        <v>826</v>
      </c>
      <c r="P39" s="212">
        <v>33</v>
      </c>
      <c r="Q39" s="213">
        <v>2618</v>
      </c>
      <c r="R39" s="214"/>
      <c r="S39" s="215">
        <v>4</v>
      </c>
    </row>
    <row r="40" spans="1:19" ht="4.5" customHeight="1" thickBo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21.75" customHeight="1" thickBot="1">
      <c r="A41" s="79"/>
      <c r="B41" s="80" t="s">
        <v>42</v>
      </c>
      <c r="C41" s="216"/>
      <c r="D41" s="216"/>
      <c r="E41" s="216"/>
      <c r="F41" s="12"/>
      <c r="G41" s="217" t="s">
        <v>43</v>
      </c>
      <c r="H41" s="218"/>
      <c r="I41" s="219">
        <v>2</v>
      </c>
      <c r="J41" s="12"/>
      <c r="K41" s="79"/>
      <c r="L41" s="80" t="s">
        <v>42</v>
      </c>
      <c r="M41" s="216"/>
      <c r="N41" s="216"/>
      <c r="O41" s="216"/>
      <c r="P41" s="12"/>
      <c r="Q41" s="217" t="s">
        <v>43</v>
      </c>
      <c r="R41" s="218"/>
      <c r="S41" s="219">
        <v>14</v>
      </c>
    </row>
    <row r="42" spans="1:19" ht="19.5" customHeight="1">
      <c r="A42" s="85"/>
      <c r="B42" s="86" t="s">
        <v>44</v>
      </c>
      <c r="C42" s="220"/>
      <c r="D42" s="220"/>
      <c r="E42" s="220"/>
      <c r="F42" s="88"/>
      <c r="G42" s="88"/>
      <c r="H42" s="88"/>
      <c r="I42" s="88"/>
      <c r="J42" s="88"/>
      <c r="K42" s="85"/>
      <c r="L42" s="86" t="s">
        <v>44</v>
      </c>
      <c r="M42" s="220"/>
      <c r="N42" s="220"/>
      <c r="O42" s="220"/>
      <c r="P42" s="89"/>
      <c r="Q42" s="90"/>
      <c r="R42" s="90"/>
      <c r="S42" s="90"/>
    </row>
    <row r="43" spans="1:19" ht="24.75" customHeight="1">
      <c r="A43" s="86" t="s">
        <v>45</v>
      </c>
      <c r="B43" s="86" t="s">
        <v>46</v>
      </c>
      <c r="C43" s="221"/>
      <c r="D43" s="221"/>
      <c r="E43" s="221"/>
      <c r="F43" s="221"/>
      <c r="G43" s="221"/>
      <c r="H43" s="221"/>
      <c r="I43" s="86"/>
      <c r="J43" s="86"/>
      <c r="K43" s="86" t="s">
        <v>47</v>
      </c>
      <c r="L43" s="222"/>
      <c r="M43" s="222"/>
      <c r="N43" s="93"/>
      <c r="O43" s="86" t="s">
        <v>44</v>
      </c>
      <c r="P43" s="223"/>
      <c r="Q43" s="223"/>
      <c r="R43" s="223"/>
      <c r="S43" s="223"/>
    </row>
    <row r="44" spans="1:19" ht="9.75" customHeight="1">
      <c r="A44" s="86"/>
      <c r="B44" s="86"/>
      <c r="C44" s="95"/>
      <c r="D44" s="95"/>
      <c r="E44" s="95"/>
      <c r="F44" s="95"/>
      <c r="G44" s="95"/>
      <c r="H44" s="95"/>
      <c r="I44" s="86"/>
      <c r="J44" s="86"/>
      <c r="K44" s="86"/>
      <c r="L44" s="96"/>
      <c r="M44" s="96"/>
      <c r="N44" s="93"/>
      <c r="O44" s="86"/>
      <c r="P44" s="95"/>
      <c r="Q44" s="95"/>
      <c r="R44" s="95"/>
      <c r="S44" s="95"/>
    </row>
    <row r="45" ht="30" customHeight="1">
      <c r="A45" s="97" t="s">
        <v>48</v>
      </c>
    </row>
    <row r="46" spans="2:11" ht="19.5" customHeight="1">
      <c r="B46" s="98" t="s">
        <v>49</v>
      </c>
      <c r="C46" s="224" t="s">
        <v>50</v>
      </c>
      <c r="D46" s="224"/>
      <c r="I46" s="98" t="s">
        <v>51</v>
      </c>
      <c r="J46" s="225">
        <v>18</v>
      </c>
      <c r="K46" s="225"/>
    </row>
    <row r="47" spans="2:19" ht="19.5" customHeight="1">
      <c r="B47" s="98" t="s">
        <v>52</v>
      </c>
      <c r="C47" s="226" t="s">
        <v>53</v>
      </c>
      <c r="D47" s="226"/>
      <c r="I47" s="98" t="s">
        <v>54</v>
      </c>
      <c r="J47" s="227">
        <v>2</v>
      </c>
      <c r="K47" s="227"/>
      <c r="P47" s="98" t="s">
        <v>55</v>
      </c>
      <c r="Q47" s="228"/>
      <c r="R47" s="228"/>
      <c r="S47" s="228"/>
    </row>
    <row r="48" ht="9.75" customHeight="1"/>
    <row r="49" spans="1:19" ht="15" customHeight="1">
      <c r="A49" s="229" t="s">
        <v>56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1"/>
    </row>
    <row r="50" spans="1:19" ht="90" customHeight="1">
      <c r="A50" s="232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4"/>
    </row>
    <row r="51" ht="4.5" customHeight="1"/>
    <row r="52" spans="1:19" ht="15" customHeight="1">
      <c r="A52" s="235" t="s">
        <v>57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7"/>
    </row>
    <row r="53" spans="1:19" ht="6.75" customHeight="1">
      <c r="A53" s="238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239"/>
    </row>
    <row r="54" spans="1:19" ht="18" customHeight="1">
      <c r="A54" s="240" t="s">
        <v>5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7" t="s">
        <v>7</v>
      </c>
      <c r="L54" s="114"/>
      <c r="M54" s="114"/>
      <c r="N54" s="114"/>
      <c r="O54" s="114"/>
      <c r="P54" s="114"/>
      <c r="Q54" s="114"/>
      <c r="R54" s="114"/>
      <c r="S54" s="239"/>
    </row>
    <row r="55" spans="1:19" ht="18" customHeight="1">
      <c r="A55" s="241"/>
      <c r="B55" s="242" t="s">
        <v>58</v>
      </c>
      <c r="C55" s="243"/>
      <c r="D55" s="244"/>
      <c r="E55" s="242" t="s">
        <v>59</v>
      </c>
      <c r="F55" s="243"/>
      <c r="G55" s="243"/>
      <c r="H55" s="243"/>
      <c r="I55" s="244"/>
      <c r="J55" s="114"/>
      <c r="K55" s="245"/>
      <c r="L55" s="242" t="s">
        <v>58</v>
      </c>
      <c r="M55" s="243"/>
      <c r="N55" s="244"/>
      <c r="O55" s="242" t="s">
        <v>59</v>
      </c>
      <c r="P55" s="243"/>
      <c r="Q55" s="243"/>
      <c r="R55" s="243"/>
      <c r="S55" s="246"/>
    </row>
    <row r="56" spans="1:19" ht="18" customHeight="1">
      <c r="A56" s="247" t="s">
        <v>60</v>
      </c>
      <c r="B56" s="248" t="s">
        <v>61</v>
      </c>
      <c r="C56" s="249"/>
      <c r="D56" s="250" t="s">
        <v>62</v>
      </c>
      <c r="E56" s="248" t="s">
        <v>61</v>
      </c>
      <c r="F56" s="251"/>
      <c r="G56" s="251"/>
      <c r="H56" s="252"/>
      <c r="I56" s="250" t="s">
        <v>62</v>
      </c>
      <c r="J56" s="114"/>
      <c r="K56" s="253" t="s">
        <v>60</v>
      </c>
      <c r="L56" s="248" t="s">
        <v>61</v>
      </c>
      <c r="M56" s="249"/>
      <c r="N56" s="250" t="s">
        <v>62</v>
      </c>
      <c r="O56" s="248" t="s">
        <v>61</v>
      </c>
      <c r="P56" s="251"/>
      <c r="Q56" s="251"/>
      <c r="R56" s="252"/>
      <c r="S56" s="254" t="s">
        <v>62</v>
      </c>
    </row>
    <row r="57" spans="1:19" ht="18" customHeight="1">
      <c r="A57" s="255"/>
      <c r="B57" s="256"/>
      <c r="C57" s="257"/>
      <c r="D57" s="258"/>
      <c r="E57" s="256"/>
      <c r="F57" s="259"/>
      <c r="G57" s="259"/>
      <c r="H57" s="257"/>
      <c r="I57" s="258"/>
      <c r="J57" s="137"/>
      <c r="K57" s="260"/>
      <c r="L57" s="256"/>
      <c r="M57" s="257"/>
      <c r="N57" s="258"/>
      <c r="O57" s="256"/>
      <c r="P57" s="259"/>
      <c r="Q57" s="259"/>
      <c r="R57" s="257"/>
      <c r="S57" s="261"/>
    </row>
    <row r="58" spans="1:19" ht="18" customHeight="1">
      <c r="A58" s="255"/>
      <c r="B58" s="256"/>
      <c r="C58" s="257"/>
      <c r="D58" s="258"/>
      <c r="E58" s="256"/>
      <c r="F58" s="259"/>
      <c r="G58" s="259"/>
      <c r="H58" s="257"/>
      <c r="I58" s="258"/>
      <c r="J58" s="137"/>
      <c r="K58" s="260"/>
      <c r="L58" s="256"/>
      <c r="M58" s="257"/>
      <c r="N58" s="258"/>
      <c r="O58" s="256"/>
      <c r="P58" s="259"/>
      <c r="Q58" s="259"/>
      <c r="R58" s="257"/>
      <c r="S58" s="261"/>
    </row>
    <row r="59" spans="1:19" ht="11.25" customHeight="1">
      <c r="A59" s="262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4"/>
    </row>
    <row r="60" spans="1:19" ht="3.75" customHeight="1">
      <c r="A60" s="117"/>
      <c r="B60" s="114"/>
      <c r="C60" s="114"/>
      <c r="D60" s="114"/>
      <c r="E60" s="114"/>
      <c r="F60" s="114"/>
      <c r="G60" s="114"/>
      <c r="H60" s="114"/>
      <c r="I60" s="114"/>
      <c r="J60" s="114"/>
      <c r="K60" s="117"/>
      <c r="L60" s="114"/>
      <c r="M60" s="114"/>
      <c r="N60" s="114"/>
      <c r="O60" s="114"/>
      <c r="P60" s="114"/>
      <c r="Q60" s="114"/>
      <c r="R60" s="114"/>
      <c r="S60" s="114"/>
    </row>
    <row r="61" spans="1:19" ht="19.5" customHeight="1">
      <c r="A61" s="265" t="s">
        <v>63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7"/>
    </row>
    <row r="62" spans="1:19" ht="90" customHeight="1">
      <c r="A62" s="268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70"/>
    </row>
    <row r="63" ht="4.5" customHeight="1"/>
    <row r="64" spans="1:19" ht="15" customHeight="1">
      <c r="A64" s="229" t="s">
        <v>64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1"/>
    </row>
    <row r="65" spans="1:19" ht="90" customHeight="1">
      <c r="A65" s="232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4"/>
    </row>
    <row r="66" spans="1:8" ht="30" customHeight="1">
      <c r="A66" s="271" t="s">
        <v>65</v>
      </c>
      <c r="B66" s="271"/>
      <c r="C66" s="272"/>
      <c r="D66" s="272"/>
      <c r="E66" s="272"/>
      <c r="F66" s="272"/>
      <c r="G66" s="272"/>
      <c r="H66" s="272"/>
    </row>
  </sheetData>
  <sheetProtection/>
  <mergeCells count="94">
    <mergeCell ref="A65:S65"/>
    <mergeCell ref="A66:B66"/>
    <mergeCell ref="C66:H66"/>
    <mergeCell ref="E58:H58"/>
    <mergeCell ref="L58:M58"/>
    <mergeCell ref="O58:R58"/>
    <mergeCell ref="A64:S64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B58:C58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Q1:S1"/>
    <mergeCell ref="B3:I3"/>
    <mergeCell ref="L3:S3"/>
    <mergeCell ref="B1:C2"/>
    <mergeCell ref="D1:I1"/>
    <mergeCell ref="L1:N1"/>
    <mergeCell ref="O1:P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workbookViewId="0" topLeftCell="A1">
      <selection activeCell="L3" sqref="L3:S3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27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" t="s">
        <v>0</v>
      </c>
      <c r="C1" s="1"/>
      <c r="D1" s="2" t="s">
        <v>1</v>
      </c>
      <c r="E1" s="2"/>
      <c r="F1" s="2"/>
      <c r="G1" s="2"/>
      <c r="H1" s="2"/>
      <c r="I1" s="2"/>
      <c r="K1" s="3" t="s">
        <v>2</v>
      </c>
      <c r="L1" s="273" t="s">
        <v>88</v>
      </c>
      <c r="M1" s="273"/>
      <c r="N1" s="273"/>
      <c r="O1" s="5" t="s">
        <v>4</v>
      </c>
      <c r="P1" s="5"/>
      <c r="Q1" s="152">
        <v>41891</v>
      </c>
      <c r="R1" s="152"/>
      <c r="S1" s="152"/>
    </row>
    <row r="2" spans="2:3" ht="9.75" customHeight="1" thickBot="1">
      <c r="B2" s="275"/>
      <c r="C2" s="275"/>
    </row>
    <row r="3" spans="1:19" ht="19.5" customHeight="1" thickBot="1">
      <c r="A3" s="276" t="s">
        <v>5</v>
      </c>
      <c r="B3" s="277" t="s">
        <v>89</v>
      </c>
      <c r="C3" s="278"/>
      <c r="D3" s="278"/>
      <c r="E3" s="278"/>
      <c r="F3" s="278"/>
      <c r="G3" s="278"/>
      <c r="H3" s="278"/>
      <c r="I3" s="279"/>
      <c r="K3" s="276" t="s">
        <v>7</v>
      </c>
      <c r="L3" s="277" t="s">
        <v>90</v>
      </c>
      <c r="M3" s="278"/>
      <c r="N3" s="278"/>
      <c r="O3" s="278"/>
      <c r="P3" s="278"/>
      <c r="Q3" s="278"/>
      <c r="R3" s="278"/>
      <c r="S3" s="279"/>
    </row>
    <row r="4" ht="4.5" customHeight="1" thickBot="1"/>
    <row r="5" spans="1:19" ht="12.75" customHeight="1">
      <c r="A5" s="280" t="s">
        <v>9</v>
      </c>
      <c r="B5" s="281"/>
      <c r="C5" s="282" t="s">
        <v>10</v>
      </c>
      <c r="D5" s="283" t="s">
        <v>11</v>
      </c>
      <c r="E5" s="284"/>
      <c r="F5" s="284"/>
      <c r="G5" s="285"/>
      <c r="H5" s="286"/>
      <c r="I5" s="287" t="s">
        <v>12</v>
      </c>
      <c r="K5" s="280" t="s">
        <v>9</v>
      </c>
      <c r="L5" s="281"/>
      <c r="M5" s="282" t="s">
        <v>10</v>
      </c>
      <c r="N5" s="283" t="s">
        <v>11</v>
      </c>
      <c r="O5" s="284"/>
      <c r="P5" s="284"/>
      <c r="Q5" s="285"/>
      <c r="R5" s="286"/>
      <c r="S5" s="287" t="s">
        <v>12</v>
      </c>
    </row>
    <row r="6" spans="1:19" ht="12.75" customHeight="1" thickBot="1">
      <c r="A6" s="288" t="s">
        <v>13</v>
      </c>
      <c r="B6" s="289"/>
      <c r="C6" s="290"/>
      <c r="D6" s="291" t="s">
        <v>14</v>
      </c>
      <c r="E6" s="292" t="s">
        <v>15</v>
      </c>
      <c r="F6" s="292" t="s">
        <v>16</v>
      </c>
      <c r="G6" s="293" t="s">
        <v>17</v>
      </c>
      <c r="H6" s="294"/>
      <c r="I6" s="295" t="s">
        <v>18</v>
      </c>
      <c r="K6" s="288" t="s">
        <v>13</v>
      </c>
      <c r="L6" s="289"/>
      <c r="M6" s="290"/>
      <c r="N6" s="291" t="s">
        <v>14</v>
      </c>
      <c r="O6" s="292" t="s">
        <v>15</v>
      </c>
      <c r="P6" s="292" t="s">
        <v>16</v>
      </c>
      <c r="Q6" s="293" t="s">
        <v>17</v>
      </c>
      <c r="R6" s="294"/>
      <c r="S6" s="295" t="s">
        <v>18</v>
      </c>
    </row>
    <row r="7" spans="1:12" ht="4.5" customHeight="1" thickBot="1">
      <c r="A7" s="296"/>
      <c r="B7" s="296"/>
      <c r="K7" s="296"/>
      <c r="L7" s="296"/>
    </row>
    <row r="8" spans="1:19" ht="12.75" customHeight="1">
      <c r="A8" s="297" t="s">
        <v>91</v>
      </c>
      <c r="B8" s="298"/>
      <c r="C8" s="299">
        <v>1</v>
      </c>
      <c r="D8" s="300">
        <v>136</v>
      </c>
      <c r="E8" s="301">
        <v>52</v>
      </c>
      <c r="F8" s="301">
        <v>3</v>
      </c>
      <c r="G8" s="302">
        <f>IF(ISBLANK(D8),"",D8+E8)</f>
        <v>188</v>
      </c>
      <c r="H8" s="303"/>
      <c r="I8" s="304"/>
      <c r="K8" s="297" t="s">
        <v>92</v>
      </c>
      <c r="L8" s="298"/>
      <c r="M8" s="299">
        <v>2</v>
      </c>
      <c r="N8" s="300">
        <v>151</v>
      </c>
      <c r="O8" s="301">
        <v>71</v>
      </c>
      <c r="P8" s="301">
        <v>2</v>
      </c>
      <c r="Q8" s="302">
        <f>IF(ISBLANK(N8),"",N8+O8)</f>
        <v>222</v>
      </c>
      <c r="R8" s="303"/>
      <c r="S8" s="304"/>
    </row>
    <row r="9" spans="1:19" ht="12.75" customHeight="1">
      <c r="A9" s="305"/>
      <c r="B9" s="306"/>
      <c r="C9" s="307">
        <v>2</v>
      </c>
      <c r="D9" s="308">
        <v>134</v>
      </c>
      <c r="E9" s="309">
        <v>59</v>
      </c>
      <c r="F9" s="309">
        <v>9</v>
      </c>
      <c r="G9" s="310">
        <f>IF(ISBLANK(D9),"",D9+E9)</f>
        <v>193</v>
      </c>
      <c r="H9" s="303"/>
      <c r="I9" s="304"/>
      <c r="K9" s="305"/>
      <c r="L9" s="306"/>
      <c r="M9" s="307">
        <v>1</v>
      </c>
      <c r="N9" s="308">
        <v>143</v>
      </c>
      <c r="O9" s="309">
        <v>62</v>
      </c>
      <c r="P9" s="309">
        <v>1</v>
      </c>
      <c r="Q9" s="310">
        <f>IF(ISBLANK(N9),"",N9+O9)</f>
        <v>205</v>
      </c>
      <c r="R9" s="303"/>
      <c r="S9" s="304"/>
    </row>
    <row r="10" spans="1:19" ht="9.75" customHeight="1" thickBot="1">
      <c r="A10" s="311" t="s">
        <v>76</v>
      </c>
      <c r="B10" s="312"/>
      <c r="C10" s="313"/>
      <c r="D10" s="314"/>
      <c r="E10" s="314"/>
      <c r="F10" s="314"/>
      <c r="G10" s="315">
        <f>IF(ISBLANK(D10),"",D10+E10)</f>
      </c>
      <c r="H10" s="316"/>
      <c r="I10" s="317"/>
      <c r="K10" s="311" t="s">
        <v>93</v>
      </c>
      <c r="L10" s="312"/>
      <c r="M10" s="313"/>
      <c r="N10" s="314"/>
      <c r="O10" s="314"/>
      <c r="P10" s="314"/>
      <c r="Q10" s="315">
        <f>IF(ISBLANK(N10),"",N10+O10)</f>
      </c>
      <c r="R10" s="316"/>
      <c r="S10" s="317"/>
    </row>
    <row r="11" spans="1:19" ht="9.75" customHeight="1" thickBot="1">
      <c r="A11" s="311"/>
      <c r="B11" s="312"/>
      <c r="C11" s="318"/>
      <c r="D11" s="319"/>
      <c r="E11" s="319"/>
      <c r="F11" s="319"/>
      <c r="G11" s="320">
        <f>IF(ISBLANK(D11),"",D11+E11)</f>
      </c>
      <c r="H11" s="316"/>
      <c r="I11" s="321">
        <f>IF(ISNUMBER(G12),IF(G12&gt;Q12,2,IF(G12=Q12,1,0)),"")</f>
        <v>0</v>
      </c>
      <c r="K11" s="311"/>
      <c r="L11" s="312"/>
      <c r="M11" s="318"/>
      <c r="N11" s="319"/>
      <c r="O11" s="319"/>
      <c r="P11" s="319"/>
      <c r="Q11" s="322">
        <f>IF(ISBLANK(N11),"",N11+O11)</f>
      </c>
      <c r="R11" s="316"/>
      <c r="S11" s="321">
        <f>IF(ISNUMBER(Q12),IF(G12&lt;Q12,2,IF(G12=Q12,1,0)),"")</f>
        <v>2</v>
      </c>
    </row>
    <row r="12" spans="1:19" ht="15.75" customHeight="1" thickBot="1">
      <c r="A12" s="323">
        <v>5752</v>
      </c>
      <c r="B12" s="192"/>
      <c r="C12" s="324" t="s">
        <v>17</v>
      </c>
      <c r="D12" s="325">
        <f>IF(ISNUMBER(D8),SUM(D8:D11),"")</f>
        <v>270</v>
      </c>
      <c r="E12" s="326">
        <f>IF(ISNUMBER(E8),SUM(E8:E11),"")</f>
        <v>111</v>
      </c>
      <c r="F12" s="327">
        <f>IF(ISNUMBER(F8),SUM(F8:F11),"")</f>
        <v>12</v>
      </c>
      <c r="G12" s="328">
        <f>IF(ISNUMBER(G8),SUM(G8:G11),"")</f>
        <v>381</v>
      </c>
      <c r="H12" s="329"/>
      <c r="I12" s="330"/>
      <c r="K12" s="323">
        <v>20444</v>
      </c>
      <c r="L12" s="192"/>
      <c r="M12" s="324" t="s">
        <v>17</v>
      </c>
      <c r="N12" s="325">
        <f>IF(ISNUMBER(N8),SUM(N8:N11),"")</f>
        <v>294</v>
      </c>
      <c r="O12" s="326">
        <f>IF(ISNUMBER(O8),SUM(O8:O11),"")</f>
        <v>133</v>
      </c>
      <c r="P12" s="327">
        <f>IF(ISNUMBER(P8),SUM(P8:P11),"")</f>
        <v>3</v>
      </c>
      <c r="Q12" s="328">
        <f>IF(ISNUMBER(Q8),SUM(Q8:Q11),"")</f>
        <v>427</v>
      </c>
      <c r="R12" s="329"/>
      <c r="S12" s="330"/>
    </row>
    <row r="13" spans="1:19" ht="12.75" customHeight="1" thickTop="1">
      <c r="A13" s="297" t="s">
        <v>94</v>
      </c>
      <c r="B13" s="298"/>
      <c r="C13" s="299">
        <v>1</v>
      </c>
      <c r="D13" s="300">
        <v>136</v>
      </c>
      <c r="E13" s="301">
        <v>52</v>
      </c>
      <c r="F13" s="301">
        <v>4</v>
      </c>
      <c r="G13" s="302">
        <f>IF(ISBLANK(D13),"",D13+E13)</f>
        <v>188</v>
      </c>
      <c r="H13" s="303"/>
      <c r="I13" s="304"/>
      <c r="K13" s="297" t="s">
        <v>95</v>
      </c>
      <c r="L13" s="298"/>
      <c r="M13" s="299">
        <v>2</v>
      </c>
      <c r="N13" s="300">
        <v>127</v>
      </c>
      <c r="O13" s="301">
        <v>69</v>
      </c>
      <c r="P13" s="301">
        <v>3</v>
      </c>
      <c r="Q13" s="302">
        <f>IF(ISBLANK(N13),"",N13+O13)</f>
        <v>196</v>
      </c>
      <c r="R13" s="303"/>
      <c r="S13" s="304"/>
    </row>
    <row r="14" spans="1:19" ht="12.75" customHeight="1">
      <c r="A14" s="305"/>
      <c r="B14" s="306"/>
      <c r="C14" s="307">
        <v>2</v>
      </c>
      <c r="D14" s="308">
        <v>153</v>
      </c>
      <c r="E14" s="309">
        <v>52</v>
      </c>
      <c r="F14" s="309">
        <v>6</v>
      </c>
      <c r="G14" s="310">
        <f>IF(ISBLANK(D14),"",D14+E14)</f>
        <v>205</v>
      </c>
      <c r="H14" s="303"/>
      <c r="I14" s="304"/>
      <c r="K14" s="305"/>
      <c r="L14" s="306"/>
      <c r="M14" s="307">
        <v>1</v>
      </c>
      <c r="N14" s="308">
        <v>136</v>
      </c>
      <c r="O14" s="309">
        <v>54</v>
      </c>
      <c r="P14" s="309">
        <v>5</v>
      </c>
      <c r="Q14" s="310">
        <f>IF(ISBLANK(N14),"",N14+O14)</f>
        <v>190</v>
      </c>
      <c r="R14" s="303"/>
      <c r="S14" s="304"/>
    </row>
    <row r="15" spans="1:19" ht="9.75" customHeight="1" thickBot="1">
      <c r="A15" s="311" t="s">
        <v>96</v>
      </c>
      <c r="B15" s="312"/>
      <c r="C15" s="313"/>
      <c r="D15" s="314"/>
      <c r="E15" s="314"/>
      <c r="F15" s="314"/>
      <c r="G15" s="315">
        <f>IF(ISBLANK(D15),"",D15+E15)</f>
      </c>
      <c r="H15" s="316"/>
      <c r="I15" s="317"/>
      <c r="K15" s="311" t="s">
        <v>40</v>
      </c>
      <c r="L15" s="312"/>
      <c r="M15" s="313"/>
      <c r="N15" s="314"/>
      <c r="O15" s="314"/>
      <c r="P15" s="314"/>
      <c r="Q15" s="315">
        <f>IF(ISBLANK(N15),"",N15+O15)</f>
      </c>
      <c r="R15" s="316"/>
      <c r="S15" s="317"/>
    </row>
    <row r="16" spans="1:19" ht="9.75" customHeight="1" thickBot="1">
      <c r="A16" s="311"/>
      <c r="B16" s="312"/>
      <c r="C16" s="318"/>
      <c r="D16" s="319"/>
      <c r="E16" s="319"/>
      <c r="F16" s="319"/>
      <c r="G16" s="322">
        <f>IF(ISBLANK(D16),"",D16+E16)</f>
      </c>
      <c r="H16" s="316"/>
      <c r="I16" s="321">
        <f>IF(ISNUMBER(G17),IF(G17&gt;Q17,2,IF(G17=Q17,1,0)),"")</f>
        <v>2</v>
      </c>
      <c r="K16" s="311"/>
      <c r="L16" s="312"/>
      <c r="M16" s="318"/>
      <c r="N16" s="319"/>
      <c r="O16" s="319"/>
      <c r="P16" s="319"/>
      <c r="Q16" s="322">
        <f>IF(ISBLANK(N16),"",N16+O16)</f>
      </c>
      <c r="R16" s="316"/>
      <c r="S16" s="321">
        <f>IF(ISNUMBER(Q17),IF(G17&lt;Q17,2,IF(G17=Q17,1,0)),"")</f>
        <v>0</v>
      </c>
    </row>
    <row r="17" spans="1:19" ht="15.75" customHeight="1" thickBot="1">
      <c r="A17" s="323">
        <v>11522</v>
      </c>
      <c r="B17" s="192"/>
      <c r="C17" s="324" t="s">
        <v>17</v>
      </c>
      <c r="D17" s="325">
        <f>IF(ISNUMBER(D13),SUM(D13:D16),"")</f>
        <v>289</v>
      </c>
      <c r="E17" s="326">
        <f>IF(ISNUMBER(E13),SUM(E13:E16),"")</f>
        <v>104</v>
      </c>
      <c r="F17" s="327">
        <f>IF(ISNUMBER(F13),SUM(F13:F16),"")</f>
        <v>10</v>
      </c>
      <c r="G17" s="328">
        <f>IF(ISNUMBER(G13),SUM(G13:G16),"")</f>
        <v>393</v>
      </c>
      <c r="H17" s="329"/>
      <c r="I17" s="330"/>
      <c r="K17" s="323">
        <v>10543</v>
      </c>
      <c r="L17" s="192"/>
      <c r="M17" s="324" t="s">
        <v>17</v>
      </c>
      <c r="N17" s="325">
        <f>IF(ISNUMBER(N13),SUM(N13:N16),"")</f>
        <v>263</v>
      </c>
      <c r="O17" s="326">
        <f>IF(ISNUMBER(O13),SUM(O13:O16),"")</f>
        <v>123</v>
      </c>
      <c r="P17" s="327">
        <f>IF(ISNUMBER(P13),SUM(P13:P16),"")</f>
        <v>8</v>
      </c>
      <c r="Q17" s="328">
        <f>IF(ISNUMBER(Q13),SUM(Q13:Q16),"")</f>
        <v>386</v>
      </c>
      <c r="R17" s="329"/>
      <c r="S17" s="330"/>
    </row>
    <row r="18" spans="1:19" ht="12.75" customHeight="1" thickTop="1">
      <c r="A18" s="297" t="s">
        <v>97</v>
      </c>
      <c r="B18" s="298"/>
      <c r="C18" s="299">
        <v>1</v>
      </c>
      <c r="D18" s="300">
        <v>142</v>
      </c>
      <c r="E18" s="301">
        <v>79</v>
      </c>
      <c r="F18" s="301">
        <v>2</v>
      </c>
      <c r="G18" s="302">
        <f>IF(ISBLANK(D18),"",D18+E18)</f>
        <v>221</v>
      </c>
      <c r="H18" s="303"/>
      <c r="I18" s="304"/>
      <c r="K18" s="297" t="s">
        <v>98</v>
      </c>
      <c r="L18" s="298"/>
      <c r="M18" s="299">
        <v>2</v>
      </c>
      <c r="N18" s="300">
        <v>134</v>
      </c>
      <c r="O18" s="301">
        <v>52</v>
      </c>
      <c r="P18" s="301">
        <v>3</v>
      </c>
      <c r="Q18" s="302">
        <f>IF(ISBLANK(N18),"",N18+O18)</f>
        <v>186</v>
      </c>
      <c r="R18" s="303"/>
      <c r="S18" s="304"/>
    </row>
    <row r="19" spans="1:19" ht="12.75" customHeight="1">
      <c r="A19" s="305"/>
      <c r="B19" s="306"/>
      <c r="C19" s="307">
        <v>2</v>
      </c>
      <c r="D19" s="308">
        <v>130</v>
      </c>
      <c r="E19" s="309">
        <v>57</v>
      </c>
      <c r="F19" s="309">
        <v>7</v>
      </c>
      <c r="G19" s="310">
        <f>IF(ISBLANK(D19),"",D19+E19)</f>
        <v>187</v>
      </c>
      <c r="H19" s="303"/>
      <c r="I19" s="304"/>
      <c r="K19" s="305"/>
      <c r="L19" s="306"/>
      <c r="M19" s="307">
        <v>1</v>
      </c>
      <c r="N19" s="308">
        <v>149</v>
      </c>
      <c r="O19" s="309">
        <v>66</v>
      </c>
      <c r="P19" s="309">
        <v>1</v>
      </c>
      <c r="Q19" s="310">
        <f>IF(ISBLANK(N19),"",N19+O19)</f>
        <v>215</v>
      </c>
      <c r="R19" s="303"/>
      <c r="S19" s="304"/>
    </row>
    <row r="20" spans="1:19" ht="9.75" customHeight="1" thickBot="1">
      <c r="A20" s="311" t="s">
        <v>99</v>
      </c>
      <c r="B20" s="312"/>
      <c r="C20" s="313"/>
      <c r="D20" s="314"/>
      <c r="E20" s="314"/>
      <c r="F20" s="314"/>
      <c r="G20" s="315">
        <f>IF(ISBLANK(D20),"",D20+E20)</f>
      </c>
      <c r="H20" s="316"/>
      <c r="I20" s="317"/>
      <c r="K20" s="311" t="s">
        <v>100</v>
      </c>
      <c r="L20" s="312"/>
      <c r="M20" s="313"/>
      <c r="N20" s="314"/>
      <c r="O20" s="314"/>
      <c r="P20" s="314"/>
      <c r="Q20" s="315">
        <f>IF(ISBLANK(N20),"",N20+O20)</f>
      </c>
      <c r="R20" s="316"/>
      <c r="S20" s="317"/>
    </row>
    <row r="21" spans="1:19" ht="9.75" customHeight="1" thickBot="1">
      <c r="A21" s="311"/>
      <c r="B21" s="312"/>
      <c r="C21" s="318"/>
      <c r="D21" s="319"/>
      <c r="E21" s="319"/>
      <c r="F21" s="319"/>
      <c r="G21" s="322">
        <f>IF(ISBLANK(D21),"",D21+E21)</f>
      </c>
      <c r="H21" s="316"/>
      <c r="I21" s="321">
        <f>IF(ISNUMBER(G22),IF(G22&gt;Q22,2,IF(G22=Q22,1,0)),"")</f>
        <v>2</v>
      </c>
      <c r="K21" s="311"/>
      <c r="L21" s="312"/>
      <c r="M21" s="318"/>
      <c r="N21" s="319"/>
      <c r="O21" s="319"/>
      <c r="P21" s="319"/>
      <c r="Q21" s="322">
        <f>IF(ISBLANK(N21),"",N21+O21)</f>
      </c>
      <c r="R21" s="316"/>
      <c r="S21" s="321">
        <f>IF(ISNUMBER(Q22),IF(G22&lt;Q22,2,IF(G22=Q22,1,0)),"")</f>
        <v>0</v>
      </c>
    </row>
    <row r="22" spans="1:19" ht="15.75" customHeight="1" thickBot="1">
      <c r="A22" s="323">
        <v>1042</v>
      </c>
      <c r="B22" s="192"/>
      <c r="C22" s="324" t="s">
        <v>17</v>
      </c>
      <c r="D22" s="325">
        <f>IF(ISNUMBER(D18),SUM(D18:D21),"")</f>
        <v>272</v>
      </c>
      <c r="E22" s="326">
        <f>IF(ISNUMBER(E18),SUM(E18:E21),"")</f>
        <v>136</v>
      </c>
      <c r="F22" s="327">
        <f>IF(ISNUMBER(F18),SUM(F18:F21),"")</f>
        <v>9</v>
      </c>
      <c r="G22" s="328">
        <f>IF(ISNUMBER(G18),SUM(G18:G21),"")</f>
        <v>408</v>
      </c>
      <c r="H22" s="329"/>
      <c r="I22" s="330"/>
      <c r="K22" s="323">
        <v>18621</v>
      </c>
      <c r="L22" s="192"/>
      <c r="M22" s="324" t="s">
        <v>17</v>
      </c>
      <c r="N22" s="325">
        <f>IF(ISNUMBER(N18),SUM(N18:N21),"")</f>
        <v>283</v>
      </c>
      <c r="O22" s="326">
        <f>IF(ISNUMBER(O18),SUM(O18:O21),"")</f>
        <v>118</v>
      </c>
      <c r="P22" s="327">
        <f>IF(ISNUMBER(P18),SUM(P18:P21),"")</f>
        <v>4</v>
      </c>
      <c r="Q22" s="328">
        <f>IF(ISNUMBER(Q18),SUM(Q18:Q21),"")</f>
        <v>401</v>
      </c>
      <c r="R22" s="329"/>
      <c r="S22" s="330"/>
    </row>
    <row r="23" spans="1:19" ht="12.75" customHeight="1" thickTop="1">
      <c r="A23" s="297" t="s">
        <v>101</v>
      </c>
      <c r="B23" s="298"/>
      <c r="C23" s="299">
        <v>1</v>
      </c>
      <c r="D23" s="300">
        <v>144</v>
      </c>
      <c r="E23" s="301">
        <v>53</v>
      </c>
      <c r="F23" s="301">
        <v>5</v>
      </c>
      <c r="G23" s="302">
        <f>IF(ISBLANK(D23),"",D23+E23)</f>
        <v>197</v>
      </c>
      <c r="H23" s="303"/>
      <c r="I23" s="304"/>
      <c r="K23" s="297" t="s">
        <v>102</v>
      </c>
      <c r="L23" s="298"/>
      <c r="M23" s="299">
        <v>2</v>
      </c>
      <c r="N23" s="300">
        <v>140</v>
      </c>
      <c r="O23" s="301">
        <v>61</v>
      </c>
      <c r="P23" s="301">
        <v>1</v>
      </c>
      <c r="Q23" s="302">
        <f>IF(ISBLANK(N23),"",N23+O23)</f>
        <v>201</v>
      </c>
      <c r="R23" s="303"/>
      <c r="S23" s="304"/>
    </row>
    <row r="24" spans="1:19" ht="12.75" customHeight="1">
      <c r="A24" s="305"/>
      <c r="B24" s="306"/>
      <c r="C24" s="307">
        <v>2</v>
      </c>
      <c r="D24" s="308">
        <v>123</v>
      </c>
      <c r="E24" s="309">
        <v>69</v>
      </c>
      <c r="F24" s="309">
        <v>2</v>
      </c>
      <c r="G24" s="310">
        <f>IF(ISBLANK(D24),"",D24+E24)</f>
        <v>192</v>
      </c>
      <c r="H24" s="303"/>
      <c r="I24" s="304"/>
      <c r="K24" s="305"/>
      <c r="L24" s="306"/>
      <c r="M24" s="307">
        <v>1</v>
      </c>
      <c r="N24" s="308">
        <v>154</v>
      </c>
      <c r="O24" s="309">
        <v>71</v>
      </c>
      <c r="P24" s="309">
        <v>2</v>
      </c>
      <c r="Q24" s="310">
        <f>IF(ISBLANK(N24),"",N24+O24)</f>
        <v>225</v>
      </c>
      <c r="R24" s="303"/>
      <c r="S24" s="304"/>
    </row>
    <row r="25" spans="1:19" ht="9.75" customHeight="1" thickBot="1">
      <c r="A25" s="311" t="s">
        <v>93</v>
      </c>
      <c r="B25" s="312"/>
      <c r="C25" s="313"/>
      <c r="D25" s="314"/>
      <c r="E25" s="314"/>
      <c r="F25" s="314"/>
      <c r="G25" s="315">
        <f>IF(ISBLANK(D25),"",D25+E25)</f>
      </c>
      <c r="H25" s="316"/>
      <c r="I25" s="317"/>
      <c r="K25" s="311" t="s">
        <v>21</v>
      </c>
      <c r="L25" s="312"/>
      <c r="M25" s="313"/>
      <c r="N25" s="314"/>
      <c r="O25" s="314"/>
      <c r="P25" s="314"/>
      <c r="Q25" s="315">
        <f>IF(ISBLANK(N25),"",N25+O25)</f>
      </c>
      <c r="R25" s="316"/>
      <c r="S25" s="317"/>
    </row>
    <row r="26" spans="1:19" ht="9.75" customHeight="1" thickBot="1">
      <c r="A26" s="311"/>
      <c r="B26" s="312"/>
      <c r="C26" s="318"/>
      <c r="D26" s="319"/>
      <c r="E26" s="319"/>
      <c r="F26" s="319"/>
      <c r="G26" s="322">
        <f>IF(ISBLANK(D26),"",D26+E26)</f>
      </c>
      <c r="H26" s="316"/>
      <c r="I26" s="321">
        <f>IF(ISNUMBER(G27),IF(G27&gt;Q27,2,IF(G27=Q27,1,0)),"")</f>
        <v>0</v>
      </c>
      <c r="K26" s="311"/>
      <c r="L26" s="312"/>
      <c r="M26" s="318"/>
      <c r="N26" s="319"/>
      <c r="O26" s="319"/>
      <c r="P26" s="319"/>
      <c r="Q26" s="322">
        <f>IF(ISBLANK(N26),"",N26+O26)</f>
      </c>
      <c r="R26" s="316"/>
      <c r="S26" s="321">
        <f>IF(ISNUMBER(Q27),IF(G27&lt;Q27,2,IF(G27=Q27,1,0)),"")</f>
        <v>2</v>
      </c>
    </row>
    <row r="27" spans="1:19" ht="15.75" customHeight="1" thickBot="1">
      <c r="A27" s="323">
        <v>8471</v>
      </c>
      <c r="B27" s="192"/>
      <c r="C27" s="324" t="s">
        <v>17</v>
      </c>
      <c r="D27" s="325">
        <f>IF(ISNUMBER(D23),SUM(D23:D26),"")</f>
        <v>267</v>
      </c>
      <c r="E27" s="326">
        <f>IF(ISNUMBER(E23),SUM(E23:E26),"")</f>
        <v>122</v>
      </c>
      <c r="F27" s="327">
        <f>IF(ISNUMBER(F23),SUM(F23:F26),"")</f>
        <v>7</v>
      </c>
      <c r="G27" s="328">
        <f>IF(ISNUMBER(G23),SUM(G23:G26),"")</f>
        <v>389</v>
      </c>
      <c r="H27" s="329"/>
      <c r="I27" s="330"/>
      <c r="K27" s="323">
        <v>1213</v>
      </c>
      <c r="L27" s="192"/>
      <c r="M27" s="324" t="s">
        <v>17</v>
      </c>
      <c r="N27" s="325">
        <f>IF(ISNUMBER(N23),SUM(N23:N26),"")</f>
        <v>294</v>
      </c>
      <c r="O27" s="326">
        <f>IF(ISNUMBER(O23),SUM(O23:O26),"")</f>
        <v>132</v>
      </c>
      <c r="P27" s="327">
        <f>IF(ISNUMBER(P23),SUM(P23:P26),"")</f>
        <v>3</v>
      </c>
      <c r="Q27" s="328">
        <f>IF(ISNUMBER(Q23),SUM(Q23:Q26),"")</f>
        <v>426</v>
      </c>
      <c r="R27" s="329"/>
      <c r="S27" s="330"/>
    </row>
    <row r="28" spans="1:19" ht="12.75" customHeight="1" thickTop="1">
      <c r="A28" s="297" t="s">
        <v>103</v>
      </c>
      <c r="B28" s="298"/>
      <c r="C28" s="299">
        <v>1</v>
      </c>
      <c r="D28" s="300">
        <v>138</v>
      </c>
      <c r="E28" s="301">
        <v>60</v>
      </c>
      <c r="F28" s="301">
        <v>1</v>
      </c>
      <c r="G28" s="302">
        <f>IF(ISBLANK(D28),"",D28+E28)</f>
        <v>198</v>
      </c>
      <c r="H28" s="303"/>
      <c r="I28" s="304"/>
      <c r="K28" s="297" t="s">
        <v>104</v>
      </c>
      <c r="L28" s="298"/>
      <c r="M28" s="299">
        <v>2</v>
      </c>
      <c r="N28" s="300">
        <v>130</v>
      </c>
      <c r="O28" s="301">
        <v>44</v>
      </c>
      <c r="P28" s="301">
        <v>6</v>
      </c>
      <c r="Q28" s="302">
        <f>IF(ISBLANK(N28),"",N28+O28)</f>
        <v>174</v>
      </c>
      <c r="R28" s="303"/>
      <c r="S28" s="304"/>
    </row>
    <row r="29" spans="1:19" ht="12.75" customHeight="1">
      <c r="A29" s="305"/>
      <c r="B29" s="306"/>
      <c r="C29" s="307">
        <v>2</v>
      </c>
      <c r="D29" s="308">
        <v>140</v>
      </c>
      <c r="E29" s="309">
        <v>63</v>
      </c>
      <c r="F29" s="309">
        <v>0</v>
      </c>
      <c r="G29" s="310">
        <f>IF(ISBLANK(D29),"",D29+E29)</f>
        <v>203</v>
      </c>
      <c r="H29" s="303"/>
      <c r="I29" s="304"/>
      <c r="K29" s="305"/>
      <c r="L29" s="306"/>
      <c r="M29" s="307">
        <v>1</v>
      </c>
      <c r="N29" s="308">
        <v>136</v>
      </c>
      <c r="O29" s="309">
        <v>62</v>
      </c>
      <c r="P29" s="309">
        <v>7</v>
      </c>
      <c r="Q29" s="310">
        <f>IF(ISBLANK(N29),"",N29+O29)</f>
        <v>198</v>
      </c>
      <c r="R29" s="303"/>
      <c r="S29" s="304"/>
    </row>
    <row r="30" spans="1:19" ht="9.75" customHeight="1" thickBot="1">
      <c r="A30" s="311" t="s">
        <v>87</v>
      </c>
      <c r="B30" s="312"/>
      <c r="C30" s="313"/>
      <c r="D30" s="314"/>
      <c r="E30" s="314"/>
      <c r="F30" s="314"/>
      <c r="G30" s="315">
        <f>IF(ISBLANK(D30),"",D30+E30)</f>
      </c>
      <c r="H30" s="316"/>
      <c r="I30" s="317"/>
      <c r="K30" s="311" t="s">
        <v>105</v>
      </c>
      <c r="L30" s="312"/>
      <c r="M30" s="313"/>
      <c r="N30" s="314"/>
      <c r="O30" s="314"/>
      <c r="P30" s="314"/>
      <c r="Q30" s="315">
        <f>IF(ISBLANK(N30),"",N30+O30)</f>
      </c>
      <c r="R30" s="316"/>
      <c r="S30" s="317"/>
    </row>
    <row r="31" spans="1:19" ht="9.75" customHeight="1" thickBot="1">
      <c r="A31" s="311"/>
      <c r="B31" s="312"/>
      <c r="C31" s="318"/>
      <c r="D31" s="319"/>
      <c r="E31" s="319"/>
      <c r="F31" s="319"/>
      <c r="G31" s="322">
        <f>IF(ISBLANK(D31),"",D31+E31)</f>
      </c>
      <c r="H31" s="316"/>
      <c r="I31" s="321">
        <f>IF(ISNUMBER(G32),IF(G32&gt;Q32,2,IF(G32=Q32,1,0)),"")</f>
        <v>2</v>
      </c>
      <c r="K31" s="311"/>
      <c r="L31" s="312"/>
      <c r="M31" s="318"/>
      <c r="N31" s="319"/>
      <c r="O31" s="319"/>
      <c r="P31" s="319"/>
      <c r="Q31" s="322">
        <f>IF(ISBLANK(N31),"",N31+O31)</f>
      </c>
      <c r="R31" s="316"/>
      <c r="S31" s="321">
        <f>IF(ISNUMBER(Q32),IF(G32&lt;Q32,2,IF(G32=Q32,1,0)),"")</f>
        <v>0</v>
      </c>
    </row>
    <row r="32" spans="1:19" ht="15.75" customHeight="1" thickBot="1">
      <c r="A32" s="323">
        <v>12573</v>
      </c>
      <c r="B32" s="192"/>
      <c r="C32" s="324" t="s">
        <v>17</v>
      </c>
      <c r="D32" s="325">
        <f>IF(ISNUMBER(D28),SUM(D28:D31),"")</f>
        <v>278</v>
      </c>
      <c r="E32" s="326">
        <f>IF(ISNUMBER(E28),SUM(E28:E31),"")</f>
        <v>123</v>
      </c>
      <c r="F32" s="327">
        <f>IF(ISNUMBER(F28),SUM(F28:F31),"")</f>
        <v>1</v>
      </c>
      <c r="G32" s="328">
        <f>IF(ISNUMBER(G28),SUM(G28:G31),"")</f>
        <v>401</v>
      </c>
      <c r="H32" s="329"/>
      <c r="I32" s="330"/>
      <c r="K32" s="323">
        <v>1065</v>
      </c>
      <c r="L32" s="192"/>
      <c r="M32" s="324" t="s">
        <v>17</v>
      </c>
      <c r="N32" s="325">
        <f>IF(ISNUMBER(N28),SUM(N28:N31),"")</f>
        <v>266</v>
      </c>
      <c r="O32" s="326">
        <f>IF(ISNUMBER(O28),SUM(O28:O31),"")</f>
        <v>106</v>
      </c>
      <c r="P32" s="327">
        <f>IF(ISNUMBER(P28),SUM(P28:P31),"")</f>
        <v>13</v>
      </c>
      <c r="Q32" s="328">
        <f>IF(ISNUMBER(Q28),SUM(Q28:Q31),"")</f>
        <v>372</v>
      </c>
      <c r="R32" s="329"/>
      <c r="S32" s="330"/>
    </row>
    <row r="33" spans="1:19" ht="12.75" customHeight="1" thickTop="1">
      <c r="A33" s="297" t="s">
        <v>106</v>
      </c>
      <c r="B33" s="298"/>
      <c r="C33" s="299">
        <v>1</v>
      </c>
      <c r="D33" s="300">
        <v>159</v>
      </c>
      <c r="E33" s="301">
        <v>75</v>
      </c>
      <c r="F33" s="301">
        <v>3</v>
      </c>
      <c r="G33" s="302">
        <f>IF(ISBLANK(D33),"",D33+E33)</f>
        <v>234</v>
      </c>
      <c r="H33" s="303"/>
      <c r="I33" s="304"/>
      <c r="K33" s="297" t="s">
        <v>107</v>
      </c>
      <c r="L33" s="298"/>
      <c r="M33" s="299">
        <v>2</v>
      </c>
      <c r="N33" s="300">
        <v>150</v>
      </c>
      <c r="O33" s="301">
        <v>72</v>
      </c>
      <c r="P33" s="301">
        <v>3</v>
      </c>
      <c r="Q33" s="302">
        <f>IF(ISBLANK(N33),"",N33+O33)</f>
        <v>222</v>
      </c>
      <c r="R33" s="303"/>
      <c r="S33" s="304"/>
    </row>
    <row r="34" spans="1:19" ht="12.75" customHeight="1">
      <c r="A34" s="305"/>
      <c r="B34" s="306"/>
      <c r="C34" s="307">
        <v>2</v>
      </c>
      <c r="D34" s="308">
        <v>145</v>
      </c>
      <c r="E34" s="309">
        <v>44</v>
      </c>
      <c r="F34" s="309">
        <v>2</v>
      </c>
      <c r="G34" s="310">
        <f>IF(ISBLANK(D34),"",D34+E34)</f>
        <v>189</v>
      </c>
      <c r="H34" s="303"/>
      <c r="I34" s="304"/>
      <c r="K34" s="305"/>
      <c r="L34" s="306"/>
      <c r="M34" s="307">
        <v>1</v>
      </c>
      <c r="N34" s="308">
        <v>139</v>
      </c>
      <c r="O34" s="309">
        <v>72</v>
      </c>
      <c r="P34" s="309">
        <v>1</v>
      </c>
      <c r="Q34" s="310">
        <f>IF(ISBLANK(N34),"",N34+O34)</f>
        <v>211</v>
      </c>
      <c r="R34" s="303"/>
      <c r="S34" s="304"/>
    </row>
    <row r="35" spans="1:19" ht="9.75" customHeight="1" thickBot="1">
      <c r="A35" s="311" t="s">
        <v>23</v>
      </c>
      <c r="B35" s="312"/>
      <c r="C35" s="313"/>
      <c r="D35" s="314"/>
      <c r="E35" s="314"/>
      <c r="F35" s="314"/>
      <c r="G35" s="315">
        <f>IF(ISBLANK(D35),"",D35+E35)</f>
      </c>
      <c r="H35" s="316"/>
      <c r="I35" s="317"/>
      <c r="K35" s="311" t="s">
        <v>40</v>
      </c>
      <c r="L35" s="312"/>
      <c r="M35" s="313"/>
      <c r="N35" s="314"/>
      <c r="O35" s="314"/>
      <c r="P35" s="314"/>
      <c r="Q35" s="315">
        <f>IF(ISBLANK(N35),"",N35+O35)</f>
      </c>
      <c r="R35" s="316"/>
      <c r="S35" s="317"/>
    </row>
    <row r="36" spans="1:19" ht="9.75" customHeight="1" thickBot="1">
      <c r="A36" s="311"/>
      <c r="B36" s="312"/>
      <c r="C36" s="318"/>
      <c r="D36" s="319"/>
      <c r="E36" s="319"/>
      <c r="F36" s="319"/>
      <c r="G36" s="322">
        <f>IF(ISBLANK(D36),"",D36+E36)</f>
      </c>
      <c r="H36" s="316"/>
      <c r="I36" s="321">
        <f>IF(ISNUMBER(G37),IF(G37&gt;Q37,2,IF(G37=Q37,1,0)),"")</f>
        <v>0</v>
      </c>
      <c r="K36" s="311"/>
      <c r="L36" s="312"/>
      <c r="M36" s="318"/>
      <c r="N36" s="319"/>
      <c r="O36" s="319"/>
      <c r="P36" s="319"/>
      <c r="Q36" s="322">
        <f>IF(ISBLANK(N36),"",N36+O36)</f>
      </c>
      <c r="R36" s="316"/>
      <c r="S36" s="321">
        <f>IF(ISNUMBER(Q37),IF(G37&lt;Q37,2,IF(G37=Q37,1,0)),"")</f>
        <v>2</v>
      </c>
    </row>
    <row r="37" spans="1:19" ht="15.75" customHeight="1" thickBot="1">
      <c r="A37" s="323">
        <v>1006</v>
      </c>
      <c r="B37" s="192"/>
      <c r="C37" s="324" t="s">
        <v>17</v>
      </c>
      <c r="D37" s="325">
        <f>IF(ISNUMBER(D33),SUM(D33:D36),"")</f>
        <v>304</v>
      </c>
      <c r="E37" s="326">
        <f>IF(ISNUMBER(E33),SUM(E33:E36),"")</f>
        <v>119</v>
      </c>
      <c r="F37" s="327">
        <f>IF(ISNUMBER(F33),SUM(F33:F36),"")</f>
        <v>5</v>
      </c>
      <c r="G37" s="328">
        <f>IF(ISNUMBER(G33),SUM(G33:G36),"")</f>
        <v>423</v>
      </c>
      <c r="H37" s="329"/>
      <c r="I37" s="330"/>
      <c r="K37" s="323">
        <v>15733</v>
      </c>
      <c r="L37" s="192"/>
      <c r="M37" s="324" t="s">
        <v>17</v>
      </c>
      <c r="N37" s="325">
        <f>IF(ISNUMBER(N33),SUM(N33:N36),"")</f>
        <v>289</v>
      </c>
      <c r="O37" s="326">
        <f>IF(ISNUMBER(O33),SUM(O33:O36),"")</f>
        <v>144</v>
      </c>
      <c r="P37" s="327">
        <f>IF(ISNUMBER(P33),SUM(P33:P36),"")</f>
        <v>4</v>
      </c>
      <c r="Q37" s="328">
        <f>IF(ISNUMBER(Q33),SUM(Q33:Q36),"")</f>
        <v>433</v>
      </c>
      <c r="R37" s="329"/>
      <c r="S37" s="330"/>
    </row>
    <row r="38" ht="4.5" customHeight="1" thickBot="1" thickTop="1"/>
    <row r="39" spans="1:19" ht="19.5" customHeight="1" thickBot="1">
      <c r="A39" s="331"/>
      <c r="B39" s="332"/>
      <c r="C39" s="333" t="s">
        <v>41</v>
      </c>
      <c r="D39" s="334">
        <f>IF(ISNUMBER(D12),SUM(D12,D17,D22,D27,D32,D37),"")</f>
        <v>1680</v>
      </c>
      <c r="E39" s="335">
        <f>IF(ISNUMBER(E12),SUM(E12,E17,E22,E27,E32,E37),"")</f>
        <v>715</v>
      </c>
      <c r="F39" s="336">
        <f>IF(ISNUMBER(F12),SUM(F12,F17,F22,F27,F32,F37),"")</f>
        <v>44</v>
      </c>
      <c r="G39" s="337">
        <f>IF(ISNUMBER(G12),SUM(G12,G17,G22,G27,G32,G37),"")</f>
        <v>2395</v>
      </c>
      <c r="H39" s="338"/>
      <c r="I39" s="339">
        <f>IF(ISNUMBER(G39),IF(G39&gt;Q39,4,IF(G39=Q39,2,0)),"")</f>
        <v>0</v>
      </c>
      <c r="K39" s="331"/>
      <c r="L39" s="332"/>
      <c r="M39" s="333" t="s">
        <v>41</v>
      </c>
      <c r="N39" s="334">
        <f>IF(ISNUMBER(N12),SUM(N12,N17,N22,N27,N32,N37),"")</f>
        <v>1689</v>
      </c>
      <c r="O39" s="335">
        <f>IF(ISNUMBER(O12),SUM(O12,O17,O22,O27,O32,O37),"")</f>
        <v>756</v>
      </c>
      <c r="P39" s="336">
        <f>IF(ISNUMBER(P12),SUM(P12,P17,P22,P27,P32,P37),"")</f>
        <v>35</v>
      </c>
      <c r="Q39" s="337">
        <f>IF(ISNUMBER(Q12),SUM(Q12,Q17,Q22,Q27,Q32,Q37),"")</f>
        <v>2445</v>
      </c>
      <c r="R39" s="338"/>
      <c r="S39" s="339">
        <f>IF(ISNUMBER(Q39),IF(G39&lt;Q39,4,IF(G39=Q39,2,0)),"")</f>
        <v>4</v>
      </c>
    </row>
    <row r="40" ht="4.5" customHeight="1" thickBot="1"/>
    <row r="41" spans="1:19" ht="19.5" customHeight="1" thickBot="1">
      <c r="A41" s="85"/>
      <c r="B41" s="86" t="s">
        <v>42</v>
      </c>
      <c r="C41" s="216"/>
      <c r="D41" s="216"/>
      <c r="E41" s="216"/>
      <c r="G41" s="340" t="s">
        <v>43</v>
      </c>
      <c r="H41" s="341"/>
      <c r="I41" s="342">
        <f>IF(ISNUMBER(I11),SUM(I11,I16,I21,I26,I31,I36,I39),"")</f>
        <v>6</v>
      </c>
      <c r="K41" s="85"/>
      <c r="L41" s="86" t="s">
        <v>42</v>
      </c>
      <c r="M41" s="216"/>
      <c r="N41" s="216"/>
      <c r="O41" s="216"/>
      <c r="Q41" s="340" t="s">
        <v>43</v>
      </c>
      <c r="R41" s="341"/>
      <c r="S41" s="342">
        <f>IF(ISNUMBER(S11),SUM(S11,S16,S21,S26,S31,S36,S39),"")</f>
        <v>10</v>
      </c>
    </row>
    <row r="42" spans="1:19" ht="19.5" customHeight="1">
      <c r="A42" s="85"/>
      <c r="B42" s="86" t="s">
        <v>44</v>
      </c>
      <c r="C42" s="220"/>
      <c r="D42" s="220"/>
      <c r="E42" s="220"/>
      <c r="F42" s="88"/>
      <c r="G42" s="88"/>
      <c r="H42" s="88"/>
      <c r="I42" s="88"/>
      <c r="J42" s="88"/>
      <c r="K42" s="85"/>
      <c r="L42" s="86" t="s">
        <v>44</v>
      </c>
      <c r="M42" s="220"/>
      <c r="N42" s="220"/>
      <c r="O42" s="220"/>
      <c r="P42" s="89"/>
      <c r="Q42" s="90"/>
      <c r="R42" s="90"/>
      <c r="S42" s="90"/>
    </row>
    <row r="43" spans="1:19" ht="20.25" customHeight="1">
      <c r="A43" s="86" t="s">
        <v>45</v>
      </c>
      <c r="B43" s="86" t="s">
        <v>46</v>
      </c>
      <c r="C43" s="221"/>
      <c r="D43" s="221"/>
      <c r="E43" s="221"/>
      <c r="F43" s="221"/>
      <c r="G43" s="221"/>
      <c r="H43" s="221"/>
      <c r="I43" s="86"/>
      <c r="J43" s="86"/>
      <c r="K43" s="86" t="s">
        <v>47</v>
      </c>
      <c r="L43" s="222"/>
      <c r="M43" s="222"/>
      <c r="N43" s="93"/>
      <c r="O43" s="86" t="s">
        <v>44</v>
      </c>
      <c r="P43" s="223"/>
      <c r="Q43" s="223"/>
      <c r="R43" s="223"/>
      <c r="S43" s="223"/>
    </row>
    <row r="44" spans="1:19" ht="9.75" customHeight="1">
      <c r="A44" s="86"/>
      <c r="B44" s="86"/>
      <c r="C44" s="95"/>
      <c r="D44" s="95"/>
      <c r="E44" s="95"/>
      <c r="F44" s="95"/>
      <c r="G44" s="95"/>
      <c r="H44" s="95"/>
      <c r="I44" s="86"/>
      <c r="J44" s="86"/>
      <c r="K44" s="86"/>
      <c r="L44" s="96"/>
      <c r="M44" s="96"/>
      <c r="N44" s="93"/>
      <c r="O44" s="86"/>
      <c r="P44" s="95"/>
      <c r="Q44" s="95"/>
      <c r="R44" s="95"/>
      <c r="S44" s="95"/>
    </row>
    <row r="45" ht="30" customHeight="1">
      <c r="A45" s="97" t="s">
        <v>48</v>
      </c>
    </row>
    <row r="46" spans="2:11" ht="19.5" customHeight="1">
      <c r="B46" s="98" t="s">
        <v>49</v>
      </c>
      <c r="C46" s="224" t="s">
        <v>50</v>
      </c>
      <c r="D46" s="224"/>
      <c r="I46" s="98" t="s">
        <v>51</v>
      </c>
      <c r="J46" s="225">
        <v>18</v>
      </c>
      <c r="K46" s="225"/>
    </row>
    <row r="47" spans="2:19" ht="19.5" customHeight="1">
      <c r="B47" s="98" t="s">
        <v>52</v>
      </c>
      <c r="C47" s="226" t="s">
        <v>108</v>
      </c>
      <c r="D47" s="226"/>
      <c r="I47" s="98" t="s">
        <v>54</v>
      </c>
      <c r="J47" s="227">
        <v>1</v>
      </c>
      <c r="K47" s="227"/>
      <c r="P47" s="98" t="s">
        <v>55</v>
      </c>
      <c r="Q47" s="228"/>
      <c r="R47" s="228"/>
      <c r="S47" s="228"/>
    </row>
    <row r="48" ht="9.75" customHeight="1"/>
    <row r="49" spans="1:19" ht="15" customHeight="1">
      <c r="A49" s="229" t="s">
        <v>56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1"/>
    </row>
    <row r="50" spans="1:19" ht="90" customHeight="1">
      <c r="A50" s="232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4"/>
    </row>
    <row r="51" ht="4.5" customHeight="1"/>
    <row r="52" spans="1:19" ht="15" customHeight="1">
      <c r="A52" s="235" t="s">
        <v>57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7"/>
    </row>
    <row r="53" spans="1:19" ht="6.75" customHeight="1">
      <c r="A53" s="238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239"/>
    </row>
    <row r="54" spans="1:19" ht="18" customHeight="1">
      <c r="A54" s="240" t="s">
        <v>5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7" t="s">
        <v>7</v>
      </c>
      <c r="L54" s="114"/>
      <c r="M54" s="114"/>
      <c r="N54" s="114"/>
      <c r="O54" s="114"/>
      <c r="P54" s="114"/>
      <c r="Q54" s="114"/>
      <c r="R54" s="114"/>
      <c r="S54" s="239"/>
    </row>
    <row r="55" spans="1:19" ht="18" customHeight="1">
      <c r="A55" s="241"/>
      <c r="B55" s="242" t="s">
        <v>58</v>
      </c>
      <c r="C55" s="243"/>
      <c r="D55" s="244"/>
      <c r="E55" s="242" t="s">
        <v>59</v>
      </c>
      <c r="F55" s="243"/>
      <c r="G55" s="243"/>
      <c r="H55" s="243"/>
      <c r="I55" s="244"/>
      <c r="J55" s="114"/>
      <c r="K55" s="245"/>
      <c r="L55" s="242" t="s">
        <v>58</v>
      </c>
      <c r="M55" s="243"/>
      <c r="N55" s="244"/>
      <c r="O55" s="242" t="s">
        <v>59</v>
      </c>
      <c r="P55" s="243"/>
      <c r="Q55" s="243"/>
      <c r="R55" s="243"/>
      <c r="S55" s="246"/>
    </row>
    <row r="56" spans="1:19" ht="18" customHeight="1">
      <c r="A56" s="247" t="s">
        <v>60</v>
      </c>
      <c r="B56" s="248" t="s">
        <v>61</v>
      </c>
      <c r="C56" s="249"/>
      <c r="D56" s="250" t="s">
        <v>62</v>
      </c>
      <c r="E56" s="248" t="s">
        <v>61</v>
      </c>
      <c r="F56" s="251"/>
      <c r="G56" s="251"/>
      <c r="H56" s="252"/>
      <c r="I56" s="250" t="s">
        <v>62</v>
      </c>
      <c r="J56" s="114"/>
      <c r="K56" s="253" t="s">
        <v>60</v>
      </c>
      <c r="L56" s="248" t="s">
        <v>61</v>
      </c>
      <c r="M56" s="249"/>
      <c r="N56" s="250" t="s">
        <v>62</v>
      </c>
      <c r="O56" s="248" t="s">
        <v>61</v>
      </c>
      <c r="P56" s="251"/>
      <c r="Q56" s="251"/>
      <c r="R56" s="252"/>
      <c r="S56" s="254" t="s">
        <v>62</v>
      </c>
    </row>
    <row r="57" spans="1:19" ht="18" customHeight="1">
      <c r="A57" s="255"/>
      <c r="B57" s="256"/>
      <c r="C57" s="257"/>
      <c r="D57" s="258"/>
      <c r="E57" s="256"/>
      <c r="F57" s="259"/>
      <c r="G57" s="259"/>
      <c r="H57" s="257"/>
      <c r="I57" s="258"/>
      <c r="J57" s="114"/>
      <c r="K57" s="260"/>
      <c r="L57" s="256"/>
      <c r="M57" s="257"/>
      <c r="N57" s="258"/>
      <c r="O57" s="256"/>
      <c r="P57" s="259"/>
      <c r="Q57" s="259"/>
      <c r="R57" s="257"/>
      <c r="S57" s="261"/>
    </row>
    <row r="58" spans="1:19" ht="18" customHeight="1">
      <c r="A58" s="255"/>
      <c r="B58" s="256"/>
      <c r="C58" s="257"/>
      <c r="D58" s="258"/>
      <c r="E58" s="256"/>
      <c r="F58" s="259"/>
      <c r="G58" s="259"/>
      <c r="H58" s="257"/>
      <c r="I58" s="258"/>
      <c r="J58" s="114"/>
      <c r="K58" s="260"/>
      <c r="L58" s="256"/>
      <c r="M58" s="257"/>
      <c r="N58" s="258"/>
      <c r="O58" s="256"/>
      <c r="P58" s="259"/>
      <c r="Q58" s="259"/>
      <c r="R58" s="257"/>
      <c r="S58" s="261"/>
    </row>
    <row r="59" spans="1:19" ht="11.25" customHeight="1">
      <c r="A59" s="262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4"/>
    </row>
    <row r="60" spans="1:19" ht="3.75" customHeight="1">
      <c r="A60" s="117"/>
      <c r="B60" s="114"/>
      <c r="C60" s="114"/>
      <c r="D60" s="114"/>
      <c r="E60" s="114"/>
      <c r="F60" s="114"/>
      <c r="G60" s="114"/>
      <c r="H60" s="114"/>
      <c r="I60" s="114"/>
      <c r="J60" s="114"/>
      <c r="K60" s="117"/>
      <c r="L60" s="114"/>
      <c r="M60" s="114"/>
      <c r="N60" s="114"/>
      <c r="O60" s="114"/>
      <c r="P60" s="114"/>
      <c r="Q60" s="114"/>
      <c r="R60" s="114"/>
      <c r="S60" s="114"/>
    </row>
    <row r="61" spans="1:19" ht="19.5" customHeight="1">
      <c r="A61" s="265" t="s">
        <v>63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7"/>
    </row>
    <row r="62" spans="1:19" ht="90" customHeight="1">
      <c r="A62" s="268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70"/>
    </row>
    <row r="63" ht="4.5" customHeight="1"/>
    <row r="64" spans="1:19" ht="15" customHeight="1">
      <c r="A64" s="229" t="s">
        <v>64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1"/>
    </row>
    <row r="65" spans="1:19" ht="90" customHeight="1">
      <c r="A65" s="232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4"/>
    </row>
    <row r="66" spans="1:8" ht="30" customHeight="1">
      <c r="A66" s="271" t="s">
        <v>65</v>
      </c>
      <c r="B66" s="271"/>
      <c r="C66" s="272"/>
      <c r="D66" s="272"/>
      <c r="E66" s="272"/>
      <c r="F66" s="272"/>
      <c r="G66" s="272"/>
      <c r="H66" s="272"/>
    </row>
    <row r="67" spans="11:16" ht="12.75">
      <c r="K67" s="343" t="s">
        <v>109</v>
      </c>
      <c r="L67" s="344" t="s">
        <v>110</v>
      </c>
      <c r="M67" s="345"/>
      <c r="N67" s="345"/>
      <c r="O67" s="344" t="s">
        <v>111</v>
      </c>
      <c r="P67" s="346"/>
    </row>
    <row r="68" spans="11:16" ht="12.75">
      <c r="K68" s="343" t="s">
        <v>112</v>
      </c>
      <c r="L68" s="344" t="s">
        <v>113</v>
      </c>
      <c r="M68" s="345"/>
      <c r="N68" s="345"/>
      <c r="O68" s="344" t="s">
        <v>114</v>
      </c>
      <c r="P68" s="346"/>
    </row>
    <row r="69" spans="11:16" ht="12.75">
      <c r="K69" s="343" t="s">
        <v>50</v>
      </c>
      <c r="L69" s="344" t="s">
        <v>90</v>
      </c>
      <c r="M69" s="345"/>
      <c r="N69" s="345"/>
      <c r="O69" s="344" t="s">
        <v>115</v>
      </c>
      <c r="P69" s="346"/>
    </row>
    <row r="70" spans="11:16" ht="12.75">
      <c r="K70" s="343" t="s">
        <v>116</v>
      </c>
      <c r="L70" s="344" t="s">
        <v>117</v>
      </c>
      <c r="M70" s="345"/>
      <c r="N70" s="345"/>
      <c r="O70" s="344" t="s">
        <v>118</v>
      </c>
      <c r="P70" s="346"/>
    </row>
    <row r="71" spans="11:16" ht="12.75">
      <c r="K71" s="343" t="s">
        <v>119</v>
      </c>
      <c r="L71" s="344" t="s">
        <v>120</v>
      </c>
      <c r="M71" s="345"/>
      <c r="N71" s="345"/>
      <c r="O71" s="344" t="s">
        <v>121</v>
      </c>
      <c r="P71" s="346"/>
    </row>
    <row r="72" spans="11:16" ht="12.75">
      <c r="K72" s="343" t="s">
        <v>122</v>
      </c>
      <c r="L72" s="344" t="s">
        <v>67</v>
      </c>
      <c r="M72" s="345"/>
      <c r="N72" s="345"/>
      <c r="O72" s="344" t="s">
        <v>88</v>
      </c>
      <c r="P72" s="346"/>
    </row>
    <row r="73" spans="11:16" ht="12.75">
      <c r="K73" s="343" t="s">
        <v>123</v>
      </c>
      <c r="L73" s="344" t="s">
        <v>68</v>
      </c>
      <c r="M73" s="345"/>
      <c r="N73" s="345"/>
      <c r="O73" s="344" t="s">
        <v>124</v>
      </c>
      <c r="P73" s="346"/>
    </row>
    <row r="74" spans="11:16" ht="12.75">
      <c r="K74" s="343" t="s">
        <v>125</v>
      </c>
      <c r="L74" s="344" t="s">
        <v>126</v>
      </c>
      <c r="M74" s="345"/>
      <c r="N74" s="345"/>
      <c r="O74" s="344" t="s">
        <v>127</v>
      </c>
      <c r="P74" s="346"/>
    </row>
    <row r="75" spans="11:16" ht="12.75">
      <c r="K75" s="343" t="s">
        <v>128</v>
      </c>
      <c r="L75" s="344" t="s">
        <v>129</v>
      </c>
      <c r="M75" s="345"/>
      <c r="N75" s="345"/>
      <c r="O75" s="344" t="s">
        <v>130</v>
      </c>
      <c r="P75" s="346"/>
    </row>
    <row r="76" spans="11:16" ht="12.75">
      <c r="K76" s="343" t="s">
        <v>131</v>
      </c>
      <c r="L76" s="344" t="s">
        <v>132</v>
      </c>
      <c r="M76" s="345"/>
      <c r="N76" s="345"/>
      <c r="O76" s="344" t="s">
        <v>133</v>
      </c>
      <c r="P76" s="346"/>
    </row>
    <row r="77" spans="11:16" ht="12.75">
      <c r="K77" s="343" t="s">
        <v>134</v>
      </c>
      <c r="L77" s="344" t="s">
        <v>135</v>
      </c>
      <c r="M77" s="345"/>
      <c r="N77" s="345"/>
      <c r="O77" s="344" t="s">
        <v>3</v>
      </c>
      <c r="P77" s="346"/>
    </row>
    <row r="78" spans="11:16" ht="12.75">
      <c r="K78" s="343" t="s">
        <v>136</v>
      </c>
      <c r="L78" s="344" t="s">
        <v>137</v>
      </c>
      <c r="M78" s="345"/>
      <c r="N78" s="345"/>
      <c r="O78" s="344" t="s">
        <v>66</v>
      </c>
      <c r="P78" s="346"/>
    </row>
    <row r="79" spans="11:16" ht="12.75">
      <c r="K79" s="343" t="s">
        <v>138</v>
      </c>
      <c r="L79" s="344" t="s">
        <v>139</v>
      </c>
      <c r="M79" s="345"/>
      <c r="N79" s="345"/>
      <c r="O79" s="344" t="s">
        <v>140</v>
      </c>
      <c r="P79" s="346"/>
    </row>
    <row r="80" spans="11:16" ht="12.75">
      <c r="K80" s="343" t="s">
        <v>141</v>
      </c>
      <c r="L80" s="344" t="s">
        <v>142</v>
      </c>
      <c r="M80" s="345"/>
      <c r="N80" s="345"/>
      <c r="O80" s="344" t="s">
        <v>143</v>
      </c>
      <c r="P80" s="346"/>
    </row>
    <row r="81" spans="11:16" ht="12.75">
      <c r="K81" s="343" t="s">
        <v>144</v>
      </c>
      <c r="L81" s="344" t="s">
        <v>89</v>
      </c>
      <c r="M81" s="345"/>
      <c r="N81" s="345"/>
      <c r="O81" s="344" t="s">
        <v>145</v>
      </c>
      <c r="P81" s="346"/>
    </row>
    <row r="82" spans="11:16" ht="12.75">
      <c r="K82" s="343" t="s">
        <v>146</v>
      </c>
      <c r="L82" s="344" t="s">
        <v>147</v>
      </c>
      <c r="M82" s="345"/>
      <c r="N82" s="345"/>
      <c r="O82" s="344" t="s">
        <v>148</v>
      </c>
      <c r="P82" s="346"/>
    </row>
    <row r="83" spans="11:16" ht="12.75">
      <c r="K83" s="343" t="s">
        <v>53</v>
      </c>
      <c r="L83" s="347"/>
      <c r="M83" s="347"/>
      <c r="N83" s="347"/>
      <c r="O83" s="344" t="s">
        <v>149</v>
      </c>
      <c r="P83" s="346"/>
    </row>
    <row r="84" spans="11:16" ht="12.75">
      <c r="K84" s="343" t="s">
        <v>108</v>
      </c>
      <c r="L84" s="347"/>
      <c r="M84" s="347"/>
      <c r="N84" s="347"/>
      <c r="O84" s="344" t="s">
        <v>150</v>
      </c>
      <c r="P84" s="346"/>
    </row>
    <row r="85" spans="11:16" ht="12.75">
      <c r="K85" s="343" t="s">
        <v>151</v>
      </c>
      <c r="L85" s="347"/>
      <c r="M85" s="347"/>
      <c r="N85" s="347"/>
      <c r="O85" s="344" t="s">
        <v>152</v>
      </c>
      <c r="P85" s="346"/>
    </row>
    <row r="86" spans="11:16" ht="12.75">
      <c r="K86" s="343" t="s">
        <v>153</v>
      </c>
      <c r="L86" s="347"/>
      <c r="M86" s="347"/>
      <c r="N86" s="347"/>
      <c r="O86" s="344" t="s">
        <v>154</v>
      </c>
      <c r="P86" s="346"/>
    </row>
    <row r="87" spans="11:16" ht="12.75">
      <c r="K87" s="343" t="s">
        <v>155</v>
      </c>
      <c r="L87" s="347"/>
      <c r="M87" s="347"/>
      <c r="N87" s="347"/>
      <c r="O87" s="344" t="s">
        <v>156</v>
      </c>
      <c r="P87" s="346"/>
    </row>
    <row r="88" spans="11:16" ht="12.75">
      <c r="K88" s="343" t="s">
        <v>157</v>
      </c>
      <c r="L88" s="347"/>
      <c r="M88" s="347"/>
      <c r="N88" s="347"/>
      <c r="O88" s="344" t="s">
        <v>158</v>
      </c>
      <c r="P88" s="346"/>
    </row>
    <row r="89" spans="11:16" ht="12.75">
      <c r="K89" s="343" t="s">
        <v>159</v>
      </c>
      <c r="L89" s="347"/>
      <c r="M89" s="347"/>
      <c r="N89" s="347"/>
      <c r="O89" s="344" t="s">
        <v>160</v>
      </c>
      <c r="P89" s="346"/>
    </row>
    <row r="90" spans="11:16" ht="12.75">
      <c r="K90" s="343" t="s">
        <v>161</v>
      </c>
      <c r="L90" s="347"/>
      <c r="M90" s="347"/>
      <c r="N90" s="347"/>
      <c r="O90" s="344" t="s">
        <v>162</v>
      </c>
      <c r="P90" s="346"/>
    </row>
    <row r="91" spans="11:16" ht="12.75">
      <c r="K91" s="343" t="s">
        <v>163</v>
      </c>
      <c r="L91" s="347"/>
      <c r="M91" s="347"/>
      <c r="N91" s="347"/>
      <c r="O91" s="347"/>
      <c r="P91" s="34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8:B9"/>
    <mergeCell ref="A20:B21"/>
    <mergeCell ref="A25:B26"/>
    <mergeCell ref="A23:B24"/>
    <mergeCell ref="A18:B19"/>
    <mergeCell ref="A13:B14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S21:S22"/>
    <mergeCell ref="K18:L19"/>
    <mergeCell ref="K20:L21"/>
    <mergeCell ref="K22:L22"/>
    <mergeCell ref="M42:O42"/>
    <mergeCell ref="C43:H43"/>
    <mergeCell ref="L43:M43"/>
    <mergeCell ref="G41:H41"/>
    <mergeCell ref="C41:E41"/>
    <mergeCell ref="C42:E42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S11:S12"/>
    <mergeCell ref="S31:S32"/>
    <mergeCell ref="S16:S17"/>
    <mergeCell ref="I31:I32"/>
    <mergeCell ref="I11:I12"/>
    <mergeCell ref="K25:L26"/>
    <mergeCell ref="K15:L16"/>
    <mergeCell ref="K17:L17"/>
    <mergeCell ref="I21:I22"/>
    <mergeCell ref="I16:I17"/>
    <mergeCell ref="K23:L24"/>
    <mergeCell ref="K28:L29"/>
    <mergeCell ref="K27:L27"/>
    <mergeCell ref="M5:M6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7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sqref="B3:I3">
      <formula1>$L$67:$L$83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S66"/>
  <sheetViews>
    <sheetView showGridLines="0" showRowColHeaders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" t="s">
        <v>0</v>
      </c>
      <c r="C1" s="1"/>
      <c r="D1" s="2" t="s">
        <v>1</v>
      </c>
      <c r="E1" s="2"/>
      <c r="F1" s="2"/>
      <c r="G1" s="2"/>
      <c r="H1" s="2"/>
      <c r="I1" s="2"/>
      <c r="K1" s="3" t="s">
        <v>2</v>
      </c>
      <c r="L1" s="151" t="s">
        <v>156</v>
      </c>
      <c r="M1" s="151"/>
      <c r="N1" s="151"/>
      <c r="O1" s="5" t="s">
        <v>4</v>
      </c>
      <c r="P1" s="5"/>
      <c r="Q1" s="152">
        <v>41893</v>
      </c>
      <c r="R1" s="152"/>
      <c r="S1" s="152"/>
    </row>
    <row r="2" spans="2:3" ht="9.75" customHeight="1" thickBot="1">
      <c r="B2" s="7"/>
      <c r="C2" s="7"/>
    </row>
    <row r="3" spans="1:19" ht="18.75" thickBot="1">
      <c r="A3" s="153" t="s">
        <v>5</v>
      </c>
      <c r="B3" s="154" t="s">
        <v>164</v>
      </c>
      <c r="C3" s="155"/>
      <c r="D3" s="155"/>
      <c r="E3" s="155"/>
      <c r="F3" s="155"/>
      <c r="G3" s="155"/>
      <c r="H3" s="155"/>
      <c r="I3" s="156"/>
      <c r="J3" s="12"/>
      <c r="K3" s="153" t="s">
        <v>7</v>
      </c>
      <c r="L3" s="154" t="s">
        <v>165</v>
      </c>
      <c r="M3" s="155"/>
      <c r="N3" s="155"/>
      <c r="O3" s="155"/>
      <c r="P3" s="155"/>
      <c r="Q3" s="155"/>
      <c r="R3" s="155"/>
      <c r="S3" s="156"/>
    </row>
    <row r="4" spans="1:19" ht="4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2.75" customHeight="1">
      <c r="A5" s="157" t="s">
        <v>9</v>
      </c>
      <c r="B5" s="158"/>
      <c r="C5" s="159" t="s">
        <v>10</v>
      </c>
      <c r="D5" s="160" t="s">
        <v>11</v>
      </c>
      <c r="E5" s="161"/>
      <c r="F5" s="161"/>
      <c r="G5" s="162"/>
      <c r="H5" s="19"/>
      <c r="I5" s="163" t="s">
        <v>12</v>
      </c>
      <c r="J5" s="12"/>
      <c r="K5" s="157" t="s">
        <v>9</v>
      </c>
      <c r="L5" s="158"/>
      <c r="M5" s="159" t="s">
        <v>10</v>
      </c>
      <c r="N5" s="160" t="s">
        <v>11</v>
      </c>
      <c r="O5" s="161"/>
      <c r="P5" s="161"/>
      <c r="Q5" s="162"/>
      <c r="R5" s="19"/>
      <c r="S5" s="163" t="s">
        <v>12</v>
      </c>
    </row>
    <row r="6" spans="1:19" ht="12.75" customHeight="1">
      <c r="A6" s="164" t="s">
        <v>13</v>
      </c>
      <c r="B6" s="165"/>
      <c r="C6" s="166"/>
      <c r="D6" s="167" t="s">
        <v>14</v>
      </c>
      <c r="E6" s="168" t="s">
        <v>15</v>
      </c>
      <c r="F6" s="168" t="s">
        <v>16</v>
      </c>
      <c r="G6" s="169" t="s">
        <v>17</v>
      </c>
      <c r="H6" s="27"/>
      <c r="I6" s="170" t="s">
        <v>18</v>
      </c>
      <c r="J6" s="12"/>
      <c r="K6" s="164" t="s">
        <v>13</v>
      </c>
      <c r="L6" s="165"/>
      <c r="M6" s="166"/>
      <c r="N6" s="167" t="s">
        <v>14</v>
      </c>
      <c r="O6" s="168" t="s">
        <v>15</v>
      </c>
      <c r="P6" s="168" t="s">
        <v>16</v>
      </c>
      <c r="Q6" s="169" t="s">
        <v>17</v>
      </c>
      <c r="R6" s="27"/>
      <c r="S6" s="170" t="s">
        <v>18</v>
      </c>
    </row>
    <row r="7" spans="1:19" ht="4.5" customHeight="1">
      <c r="A7" s="29"/>
      <c r="B7" s="29"/>
      <c r="C7" s="12"/>
      <c r="D7" s="12"/>
      <c r="E7" s="12"/>
      <c r="F7" s="12"/>
      <c r="G7" s="12"/>
      <c r="H7" s="12"/>
      <c r="I7" s="12"/>
      <c r="J7" s="12"/>
      <c r="K7" s="29"/>
      <c r="L7" s="29"/>
      <c r="M7" s="12"/>
      <c r="N7" s="12"/>
      <c r="O7" s="12"/>
      <c r="P7" s="12"/>
      <c r="Q7" s="12"/>
      <c r="R7" s="12"/>
      <c r="S7" s="12"/>
    </row>
    <row r="8" spans="1:19" ht="12.75" customHeight="1">
      <c r="A8" s="171" t="s">
        <v>166</v>
      </c>
      <c r="B8" s="172"/>
      <c r="C8" s="173">
        <v>1</v>
      </c>
      <c r="D8" s="174">
        <v>153</v>
      </c>
      <c r="E8" s="175">
        <v>62</v>
      </c>
      <c r="F8" s="175">
        <v>3</v>
      </c>
      <c r="G8" s="176">
        <v>215</v>
      </c>
      <c r="H8" s="36"/>
      <c r="I8" s="37"/>
      <c r="J8" s="12"/>
      <c r="K8" s="171" t="s">
        <v>167</v>
      </c>
      <c r="L8" s="172"/>
      <c r="M8" s="173">
        <v>2</v>
      </c>
      <c r="N8" s="174">
        <v>135</v>
      </c>
      <c r="O8" s="175">
        <v>81</v>
      </c>
      <c r="P8" s="175">
        <v>2</v>
      </c>
      <c r="Q8" s="176">
        <v>216</v>
      </c>
      <c r="R8" s="36"/>
      <c r="S8" s="37"/>
    </row>
    <row r="9" spans="1:19" ht="12.75" customHeight="1">
      <c r="A9" s="177"/>
      <c r="B9" s="178"/>
      <c r="C9" s="179">
        <v>2</v>
      </c>
      <c r="D9" s="180">
        <v>133</v>
      </c>
      <c r="E9" s="181">
        <v>72</v>
      </c>
      <c r="F9" s="181">
        <v>1</v>
      </c>
      <c r="G9" s="182">
        <v>205</v>
      </c>
      <c r="H9" s="36"/>
      <c r="I9" s="37"/>
      <c r="J9" s="12"/>
      <c r="K9" s="177"/>
      <c r="L9" s="178"/>
      <c r="M9" s="179">
        <v>1</v>
      </c>
      <c r="N9" s="180">
        <v>138</v>
      </c>
      <c r="O9" s="181">
        <v>45</v>
      </c>
      <c r="P9" s="181">
        <v>3</v>
      </c>
      <c r="Q9" s="182">
        <v>183</v>
      </c>
      <c r="R9" s="36"/>
      <c r="S9" s="37"/>
    </row>
    <row r="10" spans="1:19" ht="9.75" customHeight="1">
      <c r="A10" s="183" t="s">
        <v>168</v>
      </c>
      <c r="B10" s="45"/>
      <c r="C10" s="184"/>
      <c r="D10" s="185"/>
      <c r="E10" s="185"/>
      <c r="F10" s="185"/>
      <c r="G10" s="186" t="s">
        <v>22</v>
      </c>
      <c r="H10" s="36"/>
      <c r="I10" s="49"/>
      <c r="J10" s="12"/>
      <c r="K10" s="183" t="s">
        <v>169</v>
      </c>
      <c r="L10" s="45"/>
      <c r="M10" s="184"/>
      <c r="N10" s="185"/>
      <c r="O10" s="185"/>
      <c r="P10" s="185"/>
      <c r="Q10" s="186" t="s">
        <v>22</v>
      </c>
      <c r="R10" s="36"/>
      <c r="S10" s="49"/>
    </row>
    <row r="11" spans="1:19" ht="9.75" customHeight="1" thickBot="1">
      <c r="A11" s="183"/>
      <c r="B11" s="45"/>
      <c r="C11" s="187"/>
      <c r="D11" s="188"/>
      <c r="E11" s="188"/>
      <c r="F11" s="188"/>
      <c r="G11" s="189" t="s">
        <v>22</v>
      </c>
      <c r="H11" s="36"/>
      <c r="I11" s="190">
        <v>2</v>
      </c>
      <c r="J11" s="12"/>
      <c r="K11" s="183"/>
      <c r="L11" s="45"/>
      <c r="M11" s="187"/>
      <c r="N11" s="188"/>
      <c r="O11" s="188"/>
      <c r="P11" s="188"/>
      <c r="Q11" s="189" t="s">
        <v>22</v>
      </c>
      <c r="R11" s="36"/>
      <c r="S11" s="190">
        <v>0</v>
      </c>
    </row>
    <row r="12" spans="1:19" ht="15.75" customHeight="1" thickBot="1">
      <c r="A12" s="191">
        <v>4420</v>
      </c>
      <c r="B12" s="192"/>
      <c r="C12" s="193" t="s">
        <v>17</v>
      </c>
      <c r="D12" s="194">
        <v>286</v>
      </c>
      <c r="E12" s="195">
        <v>134</v>
      </c>
      <c r="F12" s="196">
        <v>4</v>
      </c>
      <c r="G12" s="197">
        <v>420</v>
      </c>
      <c r="H12" s="198"/>
      <c r="I12" s="199"/>
      <c r="J12" s="12"/>
      <c r="K12" s="191">
        <v>15374</v>
      </c>
      <c r="L12" s="192"/>
      <c r="M12" s="193" t="s">
        <v>17</v>
      </c>
      <c r="N12" s="194">
        <v>273</v>
      </c>
      <c r="O12" s="195">
        <v>126</v>
      </c>
      <c r="P12" s="196">
        <v>5</v>
      </c>
      <c r="Q12" s="197">
        <v>399</v>
      </c>
      <c r="R12" s="198"/>
      <c r="S12" s="199"/>
    </row>
    <row r="13" spans="1:19" ht="12.75" customHeight="1" thickTop="1">
      <c r="A13" s="200" t="s">
        <v>170</v>
      </c>
      <c r="B13" s="201"/>
      <c r="C13" s="202">
        <v>1</v>
      </c>
      <c r="D13" s="203">
        <v>166</v>
      </c>
      <c r="E13" s="204">
        <v>71</v>
      </c>
      <c r="F13" s="204">
        <v>0</v>
      </c>
      <c r="G13" s="205">
        <v>237</v>
      </c>
      <c r="H13" s="36"/>
      <c r="I13" s="37"/>
      <c r="J13" s="12"/>
      <c r="K13" s="200" t="s">
        <v>171</v>
      </c>
      <c r="L13" s="201"/>
      <c r="M13" s="173">
        <v>2</v>
      </c>
      <c r="N13" s="203">
        <v>144</v>
      </c>
      <c r="O13" s="204">
        <v>35</v>
      </c>
      <c r="P13" s="204">
        <v>10</v>
      </c>
      <c r="Q13" s="205">
        <v>179</v>
      </c>
      <c r="R13" s="36"/>
      <c r="S13" s="37"/>
    </row>
    <row r="14" spans="1:19" ht="12.75" customHeight="1">
      <c r="A14" s="177"/>
      <c r="B14" s="178"/>
      <c r="C14" s="179">
        <v>2</v>
      </c>
      <c r="D14" s="180">
        <v>141</v>
      </c>
      <c r="E14" s="181">
        <v>50</v>
      </c>
      <c r="F14" s="181">
        <v>3</v>
      </c>
      <c r="G14" s="182">
        <v>191</v>
      </c>
      <c r="H14" s="36"/>
      <c r="I14" s="37"/>
      <c r="J14" s="12"/>
      <c r="K14" s="177"/>
      <c r="L14" s="178"/>
      <c r="M14" s="179">
        <v>1</v>
      </c>
      <c r="N14" s="180">
        <v>112</v>
      </c>
      <c r="O14" s="181">
        <v>62</v>
      </c>
      <c r="P14" s="181">
        <v>6</v>
      </c>
      <c r="Q14" s="182">
        <v>174</v>
      </c>
      <c r="R14" s="36"/>
      <c r="S14" s="37"/>
    </row>
    <row r="15" spans="1:19" ht="9.75" customHeight="1">
      <c r="A15" s="183" t="s">
        <v>93</v>
      </c>
      <c r="B15" s="45"/>
      <c r="C15" s="184"/>
      <c r="D15" s="185"/>
      <c r="E15" s="185"/>
      <c r="F15" s="185"/>
      <c r="G15" s="186" t="s">
        <v>22</v>
      </c>
      <c r="H15" s="36"/>
      <c r="I15" s="49"/>
      <c r="J15" s="12"/>
      <c r="K15" s="183" t="s">
        <v>172</v>
      </c>
      <c r="L15" s="45"/>
      <c r="M15" s="184"/>
      <c r="N15" s="185"/>
      <c r="O15" s="185"/>
      <c r="P15" s="185"/>
      <c r="Q15" s="186" t="s">
        <v>22</v>
      </c>
      <c r="R15" s="36"/>
      <c r="S15" s="49"/>
    </row>
    <row r="16" spans="1:19" ht="9.75" customHeight="1" thickBot="1">
      <c r="A16" s="183"/>
      <c r="B16" s="45"/>
      <c r="C16" s="187"/>
      <c r="D16" s="188"/>
      <c r="E16" s="188"/>
      <c r="F16" s="188"/>
      <c r="G16" s="206" t="s">
        <v>22</v>
      </c>
      <c r="H16" s="36"/>
      <c r="I16" s="190">
        <v>2</v>
      </c>
      <c r="J16" s="12"/>
      <c r="K16" s="183"/>
      <c r="L16" s="45"/>
      <c r="M16" s="187"/>
      <c r="N16" s="188"/>
      <c r="O16" s="188"/>
      <c r="P16" s="188"/>
      <c r="Q16" s="206" t="s">
        <v>22</v>
      </c>
      <c r="R16" s="36"/>
      <c r="S16" s="190">
        <v>0</v>
      </c>
    </row>
    <row r="17" spans="1:19" ht="15.75" customHeight="1" thickBot="1">
      <c r="A17" s="191">
        <v>1253</v>
      </c>
      <c r="B17" s="192"/>
      <c r="C17" s="193" t="s">
        <v>17</v>
      </c>
      <c r="D17" s="194">
        <v>307</v>
      </c>
      <c r="E17" s="195">
        <v>121</v>
      </c>
      <c r="F17" s="196">
        <v>3</v>
      </c>
      <c r="G17" s="197">
        <v>428</v>
      </c>
      <c r="H17" s="198"/>
      <c r="I17" s="199"/>
      <c r="J17" s="12"/>
      <c r="K17" s="191">
        <v>15370</v>
      </c>
      <c r="L17" s="192"/>
      <c r="M17" s="193" t="s">
        <v>17</v>
      </c>
      <c r="N17" s="194">
        <v>256</v>
      </c>
      <c r="O17" s="195">
        <v>97</v>
      </c>
      <c r="P17" s="196">
        <v>16</v>
      </c>
      <c r="Q17" s="197">
        <v>353</v>
      </c>
      <c r="R17" s="198"/>
      <c r="S17" s="199"/>
    </row>
    <row r="18" spans="1:19" ht="12.75" customHeight="1" thickTop="1">
      <c r="A18" s="200" t="s">
        <v>173</v>
      </c>
      <c r="B18" s="201"/>
      <c r="C18" s="202">
        <v>1</v>
      </c>
      <c r="D18" s="203">
        <v>148</v>
      </c>
      <c r="E18" s="204">
        <v>79</v>
      </c>
      <c r="F18" s="204">
        <v>2</v>
      </c>
      <c r="G18" s="205">
        <v>227</v>
      </c>
      <c r="H18" s="36"/>
      <c r="I18" s="37"/>
      <c r="J18" s="12"/>
      <c r="K18" s="200" t="s">
        <v>174</v>
      </c>
      <c r="L18" s="201"/>
      <c r="M18" s="173">
        <v>2</v>
      </c>
      <c r="N18" s="203">
        <v>133</v>
      </c>
      <c r="O18" s="204">
        <v>52</v>
      </c>
      <c r="P18" s="204">
        <v>6</v>
      </c>
      <c r="Q18" s="205">
        <v>185</v>
      </c>
      <c r="R18" s="36"/>
      <c r="S18" s="37"/>
    </row>
    <row r="19" spans="1:19" ht="12.75" customHeight="1">
      <c r="A19" s="177"/>
      <c r="B19" s="178"/>
      <c r="C19" s="179">
        <v>2</v>
      </c>
      <c r="D19" s="180">
        <v>148</v>
      </c>
      <c r="E19" s="181">
        <v>87</v>
      </c>
      <c r="F19" s="181">
        <v>0</v>
      </c>
      <c r="G19" s="182">
        <v>235</v>
      </c>
      <c r="H19" s="36"/>
      <c r="I19" s="37"/>
      <c r="J19" s="12"/>
      <c r="K19" s="177"/>
      <c r="L19" s="178"/>
      <c r="M19" s="179">
        <v>1</v>
      </c>
      <c r="N19" s="180">
        <v>135</v>
      </c>
      <c r="O19" s="181">
        <v>44</v>
      </c>
      <c r="P19" s="181">
        <v>6</v>
      </c>
      <c r="Q19" s="182">
        <v>179</v>
      </c>
      <c r="R19" s="36"/>
      <c r="S19" s="37"/>
    </row>
    <row r="20" spans="1:19" ht="9.75" customHeight="1">
      <c r="A20" s="183" t="s">
        <v>175</v>
      </c>
      <c r="B20" s="45"/>
      <c r="C20" s="184"/>
      <c r="D20" s="185"/>
      <c r="E20" s="185"/>
      <c r="F20" s="185"/>
      <c r="G20" s="186" t="s">
        <v>22</v>
      </c>
      <c r="H20" s="36"/>
      <c r="I20" s="49"/>
      <c r="J20" s="12"/>
      <c r="K20" s="183" t="s">
        <v>176</v>
      </c>
      <c r="L20" s="45"/>
      <c r="M20" s="184"/>
      <c r="N20" s="185"/>
      <c r="O20" s="185"/>
      <c r="P20" s="185"/>
      <c r="Q20" s="186" t="s">
        <v>22</v>
      </c>
      <c r="R20" s="36"/>
      <c r="S20" s="49"/>
    </row>
    <row r="21" spans="1:19" ht="9.75" customHeight="1" thickBot="1">
      <c r="A21" s="183"/>
      <c r="B21" s="45"/>
      <c r="C21" s="187"/>
      <c r="D21" s="188"/>
      <c r="E21" s="188"/>
      <c r="F21" s="188"/>
      <c r="G21" s="206" t="s">
        <v>22</v>
      </c>
      <c r="H21" s="36"/>
      <c r="I21" s="190">
        <v>2</v>
      </c>
      <c r="J21" s="12"/>
      <c r="K21" s="183"/>
      <c r="L21" s="45"/>
      <c r="M21" s="187"/>
      <c r="N21" s="188"/>
      <c r="O21" s="188"/>
      <c r="P21" s="188"/>
      <c r="Q21" s="206" t="s">
        <v>22</v>
      </c>
      <c r="R21" s="36"/>
      <c r="S21" s="190">
        <v>0</v>
      </c>
    </row>
    <row r="22" spans="1:19" ht="15.75" customHeight="1" thickBot="1">
      <c r="A22" s="191">
        <v>1257</v>
      </c>
      <c r="B22" s="192"/>
      <c r="C22" s="193" t="s">
        <v>17</v>
      </c>
      <c r="D22" s="194">
        <v>296</v>
      </c>
      <c r="E22" s="195">
        <v>166</v>
      </c>
      <c r="F22" s="196">
        <v>2</v>
      </c>
      <c r="G22" s="197">
        <v>462</v>
      </c>
      <c r="H22" s="198"/>
      <c r="I22" s="199"/>
      <c r="J22" s="12"/>
      <c r="K22" s="191">
        <v>15354</v>
      </c>
      <c r="L22" s="192"/>
      <c r="M22" s="193" t="s">
        <v>17</v>
      </c>
      <c r="N22" s="194">
        <v>268</v>
      </c>
      <c r="O22" s="195">
        <v>96</v>
      </c>
      <c r="P22" s="196">
        <v>12</v>
      </c>
      <c r="Q22" s="197">
        <v>364</v>
      </c>
      <c r="R22" s="198"/>
      <c r="S22" s="199"/>
    </row>
    <row r="23" spans="1:19" ht="12.75" customHeight="1" thickTop="1">
      <c r="A23" s="200" t="s">
        <v>177</v>
      </c>
      <c r="B23" s="201"/>
      <c r="C23" s="202">
        <v>1</v>
      </c>
      <c r="D23" s="203">
        <v>144</v>
      </c>
      <c r="E23" s="204">
        <v>61</v>
      </c>
      <c r="F23" s="204">
        <v>4</v>
      </c>
      <c r="G23" s="205">
        <v>205</v>
      </c>
      <c r="H23" s="36"/>
      <c r="I23" s="37"/>
      <c r="J23" s="12"/>
      <c r="K23" s="200" t="s">
        <v>178</v>
      </c>
      <c r="L23" s="201"/>
      <c r="M23" s="173">
        <v>2</v>
      </c>
      <c r="N23" s="203">
        <v>126</v>
      </c>
      <c r="O23" s="204">
        <v>77</v>
      </c>
      <c r="P23" s="204">
        <v>2</v>
      </c>
      <c r="Q23" s="205">
        <v>203</v>
      </c>
      <c r="R23" s="36"/>
      <c r="S23" s="37"/>
    </row>
    <row r="24" spans="1:19" ht="12.75" customHeight="1">
      <c r="A24" s="177"/>
      <c r="B24" s="178"/>
      <c r="C24" s="179">
        <v>2</v>
      </c>
      <c r="D24" s="180">
        <v>150</v>
      </c>
      <c r="E24" s="181">
        <v>61</v>
      </c>
      <c r="F24" s="181">
        <v>3</v>
      </c>
      <c r="G24" s="182">
        <v>211</v>
      </c>
      <c r="H24" s="36"/>
      <c r="I24" s="37"/>
      <c r="J24" s="12"/>
      <c r="K24" s="177"/>
      <c r="L24" s="178"/>
      <c r="M24" s="179">
        <v>1</v>
      </c>
      <c r="N24" s="180">
        <v>128</v>
      </c>
      <c r="O24" s="181">
        <v>45</v>
      </c>
      <c r="P24" s="181">
        <v>5</v>
      </c>
      <c r="Q24" s="182">
        <v>173</v>
      </c>
      <c r="R24" s="36"/>
      <c r="S24" s="37"/>
    </row>
    <row r="25" spans="1:19" ht="9.75" customHeight="1">
      <c r="A25" s="183" t="s">
        <v>83</v>
      </c>
      <c r="B25" s="45"/>
      <c r="C25" s="184"/>
      <c r="D25" s="185"/>
      <c r="E25" s="185"/>
      <c r="F25" s="185"/>
      <c r="G25" s="186" t="s">
        <v>22</v>
      </c>
      <c r="H25" s="36"/>
      <c r="I25" s="49"/>
      <c r="J25" s="12"/>
      <c r="K25" s="183" t="s">
        <v>179</v>
      </c>
      <c r="L25" s="45"/>
      <c r="M25" s="184"/>
      <c r="N25" s="185"/>
      <c r="O25" s="185"/>
      <c r="P25" s="185"/>
      <c r="Q25" s="186" t="s">
        <v>22</v>
      </c>
      <c r="R25" s="36"/>
      <c r="S25" s="49"/>
    </row>
    <row r="26" spans="1:19" ht="9.75" customHeight="1" thickBot="1">
      <c r="A26" s="183"/>
      <c r="B26" s="45"/>
      <c r="C26" s="187"/>
      <c r="D26" s="188"/>
      <c r="E26" s="188"/>
      <c r="F26" s="188"/>
      <c r="G26" s="206" t="s">
        <v>22</v>
      </c>
      <c r="H26" s="36"/>
      <c r="I26" s="190">
        <v>2</v>
      </c>
      <c r="J26" s="12"/>
      <c r="K26" s="183"/>
      <c r="L26" s="45"/>
      <c r="M26" s="187"/>
      <c r="N26" s="188"/>
      <c r="O26" s="188"/>
      <c r="P26" s="188"/>
      <c r="Q26" s="206" t="s">
        <v>22</v>
      </c>
      <c r="R26" s="36"/>
      <c r="S26" s="190">
        <v>0</v>
      </c>
    </row>
    <row r="27" spans="1:19" ht="15.75" customHeight="1" thickBot="1">
      <c r="A27" s="191">
        <v>13044</v>
      </c>
      <c r="B27" s="192"/>
      <c r="C27" s="193" t="s">
        <v>17</v>
      </c>
      <c r="D27" s="194">
        <v>294</v>
      </c>
      <c r="E27" s="195">
        <v>122</v>
      </c>
      <c r="F27" s="196">
        <v>7</v>
      </c>
      <c r="G27" s="197">
        <v>416</v>
      </c>
      <c r="H27" s="198"/>
      <c r="I27" s="199"/>
      <c r="J27" s="12"/>
      <c r="K27" s="191">
        <v>18645</v>
      </c>
      <c r="L27" s="192"/>
      <c r="M27" s="193" t="s">
        <v>17</v>
      </c>
      <c r="N27" s="194">
        <v>254</v>
      </c>
      <c r="O27" s="195">
        <v>122</v>
      </c>
      <c r="P27" s="196">
        <v>7</v>
      </c>
      <c r="Q27" s="197">
        <v>376</v>
      </c>
      <c r="R27" s="198"/>
      <c r="S27" s="199"/>
    </row>
    <row r="28" spans="1:19" ht="12.75" customHeight="1" thickTop="1">
      <c r="A28" s="200" t="s">
        <v>180</v>
      </c>
      <c r="B28" s="201"/>
      <c r="C28" s="202">
        <v>1</v>
      </c>
      <c r="D28" s="203">
        <v>143</v>
      </c>
      <c r="E28" s="204">
        <v>60</v>
      </c>
      <c r="F28" s="204">
        <v>1</v>
      </c>
      <c r="G28" s="205">
        <v>203</v>
      </c>
      <c r="H28" s="36"/>
      <c r="I28" s="37"/>
      <c r="J28" s="12"/>
      <c r="K28" s="200" t="s">
        <v>181</v>
      </c>
      <c r="L28" s="201"/>
      <c r="M28" s="173">
        <v>2</v>
      </c>
      <c r="N28" s="203">
        <v>128</v>
      </c>
      <c r="O28" s="204">
        <v>63</v>
      </c>
      <c r="P28" s="204">
        <v>3</v>
      </c>
      <c r="Q28" s="205">
        <v>191</v>
      </c>
      <c r="R28" s="36"/>
      <c r="S28" s="37"/>
    </row>
    <row r="29" spans="1:19" ht="12.75" customHeight="1">
      <c r="A29" s="177"/>
      <c r="B29" s="178"/>
      <c r="C29" s="179">
        <v>2</v>
      </c>
      <c r="D29" s="180">
        <v>156</v>
      </c>
      <c r="E29" s="181">
        <v>90</v>
      </c>
      <c r="F29" s="181">
        <v>2</v>
      </c>
      <c r="G29" s="182">
        <v>246</v>
      </c>
      <c r="H29" s="36"/>
      <c r="I29" s="37"/>
      <c r="J29" s="12"/>
      <c r="K29" s="177"/>
      <c r="L29" s="178"/>
      <c r="M29" s="179">
        <v>1</v>
      </c>
      <c r="N29" s="180">
        <v>129</v>
      </c>
      <c r="O29" s="181">
        <v>62</v>
      </c>
      <c r="P29" s="181">
        <v>2</v>
      </c>
      <c r="Q29" s="182">
        <v>191</v>
      </c>
      <c r="R29" s="36"/>
      <c r="S29" s="37"/>
    </row>
    <row r="30" spans="1:19" ht="9.75" customHeight="1">
      <c r="A30" s="183" t="s">
        <v>105</v>
      </c>
      <c r="B30" s="45"/>
      <c r="C30" s="184"/>
      <c r="D30" s="185"/>
      <c r="E30" s="185"/>
      <c r="F30" s="185"/>
      <c r="G30" s="186" t="s">
        <v>22</v>
      </c>
      <c r="H30" s="36"/>
      <c r="I30" s="49"/>
      <c r="J30" s="12"/>
      <c r="K30" s="183" t="s">
        <v>182</v>
      </c>
      <c r="L30" s="45"/>
      <c r="M30" s="184"/>
      <c r="N30" s="185"/>
      <c r="O30" s="185"/>
      <c r="P30" s="185"/>
      <c r="Q30" s="186" t="s">
        <v>22</v>
      </c>
      <c r="R30" s="36"/>
      <c r="S30" s="49"/>
    </row>
    <row r="31" spans="1:19" ht="9.75" customHeight="1" thickBot="1">
      <c r="A31" s="183"/>
      <c r="B31" s="45"/>
      <c r="C31" s="187"/>
      <c r="D31" s="188"/>
      <c r="E31" s="188"/>
      <c r="F31" s="188"/>
      <c r="G31" s="206" t="s">
        <v>22</v>
      </c>
      <c r="H31" s="36"/>
      <c r="I31" s="190">
        <v>2</v>
      </c>
      <c r="J31" s="12"/>
      <c r="K31" s="183"/>
      <c r="L31" s="45"/>
      <c r="M31" s="187"/>
      <c r="N31" s="188"/>
      <c r="O31" s="188"/>
      <c r="P31" s="188"/>
      <c r="Q31" s="206" t="s">
        <v>22</v>
      </c>
      <c r="R31" s="36"/>
      <c r="S31" s="190">
        <v>0</v>
      </c>
    </row>
    <row r="32" spans="1:19" ht="15.75" customHeight="1" thickBot="1">
      <c r="A32" s="191">
        <v>1272</v>
      </c>
      <c r="B32" s="192"/>
      <c r="C32" s="193" t="s">
        <v>17</v>
      </c>
      <c r="D32" s="194">
        <v>299</v>
      </c>
      <c r="E32" s="195">
        <v>150</v>
      </c>
      <c r="F32" s="196">
        <v>3</v>
      </c>
      <c r="G32" s="197">
        <v>449</v>
      </c>
      <c r="H32" s="198"/>
      <c r="I32" s="199"/>
      <c r="J32" s="12"/>
      <c r="K32" s="191">
        <v>15353</v>
      </c>
      <c r="L32" s="192"/>
      <c r="M32" s="193" t="s">
        <v>17</v>
      </c>
      <c r="N32" s="194">
        <v>257</v>
      </c>
      <c r="O32" s="195">
        <v>125</v>
      </c>
      <c r="P32" s="196">
        <v>5</v>
      </c>
      <c r="Q32" s="197">
        <v>382</v>
      </c>
      <c r="R32" s="198"/>
      <c r="S32" s="199"/>
    </row>
    <row r="33" spans="1:19" ht="12.75" customHeight="1" thickTop="1">
      <c r="A33" s="200" t="s">
        <v>183</v>
      </c>
      <c r="B33" s="201"/>
      <c r="C33" s="202">
        <v>1</v>
      </c>
      <c r="D33" s="203">
        <v>133</v>
      </c>
      <c r="E33" s="204">
        <v>61</v>
      </c>
      <c r="F33" s="204">
        <v>3</v>
      </c>
      <c r="G33" s="205">
        <v>194</v>
      </c>
      <c r="H33" s="36"/>
      <c r="I33" s="37"/>
      <c r="J33" s="12"/>
      <c r="K33" s="200" t="s">
        <v>184</v>
      </c>
      <c r="L33" s="201"/>
      <c r="M33" s="173">
        <v>2</v>
      </c>
      <c r="N33" s="203">
        <v>130</v>
      </c>
      <c r="O33" s="204">
        <v>62</v>
      </c>
      <c r="P33" s="204">
        <v>2</v>
      </c>
      <c r="Q33" s="205">
        <v>192</v>
      </c>
      <c r="R33" s="36"/>
      <c r="S33" s="37"/>
    </row>
    <row r="34" spans="1:19" ht="12.75" customHeight="1">
      <c r="A34" s="177"/>
      <c r="B34" s="178"/>
      <c r="C34" s="179">
        <v>2</v>
      </c>
      <c r="D34" s="180">
        <v>131</v>
      </c>
      <c r="E34" s="181">
        <v>63</v>
      </c>
      <c r="F34" s="181">
        <v>2</v>
      </c>
      <c r="G34" s="182">
        <v>194</v>
      </c>
      <c r="H34" s="36"/>
      <c r="I34" s="37"/>
      <c r="J34" s="12"/>
      <c r="K34" s="177"/>
      <c r="L34" s="178"/>
      <c r="M34" s="179">
        <v>1</v>
      </c>
      <c r="N34" s="180">
        <v>141</v>
      </c>
      <c r="O34" s="181">
        <v>72</v>
      </c>
      <c r="P34" s="181">
        <v>2</v>
      </c>
      <c r="Q34" s="182">
        <v>213</v>
      </c>
      <c r="R34" s="36"/>
      <c r="S34" s="37"/>
    </row>
    <row r="35" spans="1:19" ht="9.75" customHeight="1">
      <c r="A35" s="183" t="s">
        <v>76</v>
      </c>
      <c r="B35" s="45"/>
      <c r="C35" s="184"/>
      <c r="D35" s="185"/>
      <c r="E35" s="185"/>
      <c r="F35" s="185"/>
      <c r="G35" s="186" t="s">
        <v>22</v>
      </c>
      <c r="H35" s="36"/>
      <c r="I35" s="49"/>
      <c r="J35" s="12"/>
      <c r="K35" s="183" t="s">
        <v>185</v>
      </c>
      <c r="L35" s="45"/>
      <c r="M35" s="184"/>
      <c r="N35" s="185"/>
      <c r="O35" s="185"/>
      <c r="P35" s="185"/>
      <c r="Q35" s="186" t="s">
        <v>22</v>
      </c>
      <c r="R35" s="36"/>
      <c r="S35" s="49"/>
    </row>
    <row r="36" spans="1:19" ht="9.75" customHeight="1" thickBot="1">
      <c r="A36" s="183"/>
      <c r="B36" s="45"/>
      <c r="C36" s="187"/>
      <c r="D36" s="188"/>
      <c r="E36" s="188"/>
      <c r="F36" s="188"/>
      <c r="G36" s="206" t="s">
        <v>22</v>
      </c>
      <c r="H36" s="36"/>
      <c r="I36" s="190">
        <v>0</v>
      </c>
      <c r="J36" s="12"/>
      <c r="K36" s="183"/>
      <c r="L36" s="45"/>
      <c r="M36" s="187"/>
      <c r="N36" s="188"/>
      <c r="O36" s="188"/>
      <c r="P36" s="188"/>
      <c r="Q36" s="206" t="s">
        <v>22</v>
      </c>
      <c r="R36" s="36"/>
      <c r="S36" s="190">
        <v>2</v>
      </c>
    </row>
    <row r="37" spans="1:19" ht="15.75" customHeight="1" thickBot="1">
      <c r="A37" s="191">
        <v>17300</v>
      </c>
      <c r="B37" s="192"/>
      <c r="C37" s="193" t="s">
        <v>17</v>
      </c>
      <c r="D37" s="194">
        <v>264</v>
      </c>
      <c r="E37" s="195">
        <v>124</v>
      </c>
      <c r="F37" s="196">
        <v>5</v>
      </c>
      <c r="G37" s="197">
        <v>388</v>
      </c>
      <c r="H37" s="198"/>
      <c r="I37" s="199"/>
      <c r="J37" s="12"/>
      <c r="K37" s="191">
        <v>18644</v>
      </c>
      <c r="L37" s="192"/>
      <c r="M37" s="193" t="s">
        <v>17</v>
      </c>
      <c r="N37" s="194">
        <v>271</v>
      </c>
      <c r="O37" s="195">
        <v>134</v>
      </c>
      <c r="P37" s="196">
        <v>4</v>
      </c>
      <c r="Q37" s="197">
        <v>405</v>
      </c>
      <c r="R37" s="198"/>
      <c r="S37" s="199"/>
    </row>
    <row r="38" spans="1:19" ht="4.5" customHeight="1" thickBot="1" thickTop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9.5" customHeight="1" thickBot="1">
      <c r="A39" s="207">
        <v>6</v>
      </c>
      <c r="B39" s="208"/>
      <c r="C39" s="209" t="s">
        <v>41</v>
      </c>
      <c r="D39" s="210">
        <v>1746</v>
      </c>
      <c r="E39" s="211">
        <v>817</v>
      </c>
      <c r="F39" s="212">
        <v>24</v>
      </c>
      <c r="G39" s="213">
        <v>2563</v>
      </c>
      <c r="H39" s="214"/>
      <c r="I39" s="215">
        <v>4</v>
      </c>
      <c r="J39" s="12"/>
      <c r="K39" s="207">
        <v>6</v>
      </c>
      <c r="L39" s="208"/>
      <c r="M39" s="209" t="s">
        <v>41</v>
      </c>
      <c r="N39" s="210">
        <v>1579</v>
      </c>
      <c r="O39" s="211">
        <v>700</v>
      </c>
      <c r="P39" s="212">
        <v>49</v>
      </c>
      <c r="Q39" s="213">
        <v>2279</v>
      </c>
      <c r="R39" s="214"/>
      <c r="S39" s="215">
        <v>0</v>
      </c>
    </row>
    <row r="40" spans="1:19" ht="4.5" customHeight="1" thickBo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21.75" customHeight="1" thickBot="1">
      <c r="A41" s="79"/>
      <c r="B41" s="80" t="s">
        <v>42</v>
      </c>
      <c r="C41" s="216" t="s">
        <v>186</v>
      </c>
      <c r="D41" s="216"/>
      <c r="E41" s="216"/>
      <c r="F41" s="12"/>
      <c r="G41" s="217" t="s">
        <v>43</v>
      </c>
      <c r="H41" s="218"/>
      <c r="I41" s="219">
        <v>14</v>
      </c>
      <c r="J41" s="12"/>
      <c r="K41" s="79"/>
      <c r="L41" s="80" t="s">
        <v>42</v>
      </c>
      <c r="M41" s="216" t="s">
        <v>187</v>
      </c>
      <c r="N41" s="216"/>
      <c r="O41" s="216"/>
      <c r="P41" s="12"/>
      <c r="Q41" s="217" t="s">
        <v>43</v>
      </c>
      <c r="R41" s="218"/>
      <c r="S41" s="219">
        <v>2</v>
      </c>
    </row>
    <row r="42" spans="1:19" ht="19.5" customHeight="1">
      <c r="A42" s="85"/>
      <c r="B42" s="86" t="s">
        <v>44</v>
      </c>
      <c r="C42" s="220"/>
      <c r="D42" s="220"/>
      <c r="E42" s="220"/>
      <c r="F42" s="88"/>
      <c r="G42" s="88"/>
      <c r="H42" s="88"/>
      <c r="I42" s="88"/>
      <c r="J42" s="88"/>
      <c r="K42" s="85"/>
      <c r="L42" s="86" t="s">
        <v>44</v>
      </c>
      <c r="M42" s="220"/>
      <c r="N42" s="220"/>
      <c r="O42" s="220"/>
      <c r="P42" s="89"/>
      <c r="Q42" s="90"/>
      <c r="R42" s="90"/>
      <c r="S42" s="90"/>
    </row>
    <row r="43" spans="1:19" ht="24.75" customHeight="1">
      <c r="A43" s="86" t="s">
        <v>45</v>
      </c>
      <c r="B43" s="86" t="s">
        <v>46</v>
      </c>
      <c r="C43" s="221"/>
      <c r="D43" s="221"/>
      <c r="E43" s="221"/>
      <c r="F43" s="221"/>
      <c r="G43" s="221"/>
      <c r="H43" s="221"/>
      <c r="I43" s="86"/>
      <c r="J43" s="86"/>
      <c r="K43" s="86" t="s">
        <v>47</v>
      </c>
      <c r="L43" s="222"/>
      <c r="M43" s="222"/>
      <c r="N43" s="93"/>
      <c r="O43" s="86" t="s">
        <v>44</v>
      </c>
      <c r="P43" s="223"/>
      <c r="Q43" s="223"/>
      <c r="R43" s="223"/>
      <c r="S43" s="223"/>
    </row>
    <row r="44" spans="1:19" ht="9.75" customHeight="1">
      <c r="A44" s="86"/>
      <c r="B44" s="86"/>
      <c r="C44" s="95"/>
      <c r="D44" s="95"/>
      <c r="E44" s="95"/>
      <c r="F44" s="95"/>
      <c r="G44" s="95"/>
      <c r="H44" s="95"/>
      <c r="I44" s="86"/>
      <c r="J44" s="86"/>
      <c r="K44" s="86"/>
      <c r="L44" s="96"/>
      <c r="M44" s="96"/>
      <c r="N44" s="93"/>
      <c r="O44" s="86"/>
      <c r="P44" s="95"/>
      <c r="Q44" s="95"/>
      <c r="R44" s="95"/>
      <c r="S44" s="95"/>
    </row>
    <row r="45" ht="30" customHeight="1">
      <c r="A45" s="97" t="s">
        <v>48</v>
      </c>
    </row>
    <row r="46" spans="2:11" ht="19.5" customHeight="1">
      <c r="B46" s="98" t="s">
        <v>49</v>
      </c>
      <c r="C46" s="224" t="s">
        <v>50</v>
      </c>
      <c r="D46" s="224"/>
      <c r="I46" s="98" t="s">
        <v>51</v>
      </c>
      <c r="J46" s="225">
        <v>18</v>
      </c>
      <c r="K46" s="225"/>
    </row>
    <row r="47" spans="2:19" ht="19.5" customHeight="1">
      <c r="B47" s="98" t="s">
        <v>52</v>
      </c>
      <c r="C47" s="226" t="s">
        <v>53</v>
      </c>
      <c r="D47" s="226"/>
      <c r="I47" s="98" t="s">
        <v>54</v>
      </c>
      <c r="J47" s="227">
        <v>2</v>
      </c>
      <c r="K47" s="227"/>
      <c r="P47" s="98" t="s">
        <v>55</v>
      </c>
      <c r="Q47" s="228"/>
      <c r="R47" s="228"/>
      <c r="S47" s="228"/>
    </row>
    <row r="48" ht="9.75" customHeight="1"/>
    <row r="49" spans="1:19" ht="15" customHeight="1">
      <c r="A49" s="229" t="s">
        <v>56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1"/>
    </row>
    <row r="50" spans="1:19" ht="90" customHeight="1">
      <c r="A50" s="232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4"/>
    </row>
    <row r="51" ht="4.5" customHeight="1"/>
    <row r="52" spans="1:19" ht="15" customHeight="1">
      <c r="A52" s="235" t="s">
        <v>57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7"/>
    </row>
    <row r="53" spans="1:19" ht="6.75" customHeight="1">
      <c r="A53" s="238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239"/>
    </row>
    <row r="54" spans="1:19" ht="18" customHeight="1">
      <c r="A54" s="240" t="s">
        <v>5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7" t="s">
        <v>7</v>
      </c>
      <c r="L54" s="114"/>
      <c r="M54" s="114"/>
      <c r="N54" s="114"/>
      <c r="O54" s="114"/>
      <c r="P54" s="114"/>
      <c r="Q54" s="114"/>
      <c r="R54" s="114"/>
      <c r="S54" s="239"/>
    </row>
    <row r="55" spans="1:19" ht="18" customHeight="1">
      <c r="A55" s="241"/>
      <c r="B55" s="242" t="s">
        <v>58</v>
      </c>
      <c r="C55" s="243"/>
      <c r="D55" s="244"/>
      <c r="E55" s="242" t="s">
        <v>59</v>
      </c>
      <c r="F55" s="243"/>
      <c r="G55" s="243"/>
      <c r="H55" s="243"/>
      <c r="I55" s="244"/>
      <c r="J55" s="114"/>
      <c r="K55" s="245"/>
      <c r="L55" s="242" t="s">
        <v>58</v>
      </c>
      <c r="M55" s="243"/>
      <c r="N55" s="244"/>
      <c r="O55" s="242" t="s">
        <v>59</v>
      </c>
      <c r="P55" s="243"/>
      <c r="Q55" s="243"/>
      <c r="R55" s="243"/>
      <c r="S55" s="246"/>
    </row>
    <row r="56" spans="1:19" ht="18" customHeight="1">
      <c r="A56" s="247" t="s">
        <v>60</v>
      </c>
      <c r="B56" s="248" t="s">
        <v>61</v>
      </c>
      <c r="C56" s="249"/>
      <c r="D56" s="250" t="s">
        <v>62</v>
      </c>
      <c r="E56" s="248" t="s">
        <v>61</v>
      </c>
      <c r="F56" s="251"/>
      <c r="G56" s="251"/>
      <c r="H56" s="252"/>
      <c r="I56" s="250" t="s">
        <v>62</v>
      </c>
      <c r="J56" s="114"/>
      <c r="K56" s="253" t="s">
        <v>60</v>
      </c>
      <c r="L56" s="248" t="s">
        <v>61</v>
      </c>
      <c r="M56" s="249"/>
      <c r="N56" s="250" t="s">
        <v>62</v>
      </c>
      <c r="O56" s="248" t="s">
        <v>61</v>
      </c>
      <c r="P56" s="251"/>
      <c r="Q56" s="251"/>
      <c r="R56" s="252"/>
      <c r="S56" s="254" t="s">
        <v>62</v>
      </c>
    </row>
    <row r="57" spans="1:19" ht="18" customHeight="1">
      <c r="A57" s="255"/>
      <c r="B57" s="256"/>
      <c r="C57" s="257"/>
      <c r="D57" s="258"/>
      <c r="E57" s="256"/>
      <c r="F57" s="259"/>
      <c r="G57" s="259"/>
      <c r="H57" s="257"/>
      <c r="I57" s="258"/>
      <c r="J57" s="137"/>
      <c r="K57" s="260"/>
      <c r="L57" s="256"/>
      <c r="M57" s="257"/>
      <c r="N57" s="258"/>
      <c r="O57" s="256"/>
      <c r="P57" s="259"/>
      <c r="Q57" s="259"/>
      <c r="R57" s="257"/>
      <c r="S57" s="261"/>
    </row>
    <row r="58" spans="1:19" ht="18" customHeight="1">
      <c r="A58" s="255"/>
      <c r="B58" s="256"/>
      <c r="C58" s="257"/>
      <c r="D58" s="258"/>
      <c r="E58" s="256"/>
      <c r="F58" s="259"/>
      <c r="G58" s="259"/>
      <c r="H58" s="257"/>
      <c r="I58" s="258"/>
      <c r="J58" s="137"/>
      <c r="K58" s="260"/>
      <c r="L58" s="256"/>
      <c r="M58" s="257"/>
      <c r="N58" s="258"/>
      <c r="O58" s="256"/>
      <c r="P58" s="259"/>
      <c r="Q58" s="259"/>
      <c r="R58" s="257"/>
      <c r="S58" s="261"/>
    </row>
    <row r="59" spans="1:19" ht="11.25" customHeight="1">
      <c r="A59" s="262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4"/>
    </row>
    <row r="60" spans="1:19" ht="3.75" customHeight="1">
      <c r="A60" s="117"/>
      <c r="B60" s="114"/>
      <c r="C60" s="114"/>
      <c r="D60" s="114"/>
      <c r="E60" s="114"/>
      <c r="F60" s="114"/>
      <c r="G60" s="114"/>
      <c r="H60" s="114"/>
      <c r="I60" s="114"/>
      <c r="J60" s="114"/>
      <c r="K60" s="117"/>
      <c r="L60" s="114"/>
      <c r="M60" s="114"/>
      <c r="N60" s="114"/>
      <c r="O60" s="114"/>
      <c r="P60" s="114"/>
      <c r="Q60" s="114"/>
      <c r="R60" s="114"/>
      <c r="S60" s="114"/>
    </row>
    <row r="61" spans="1:19" ht="19.5" customHeight="1">
      <c r="A61" s="265" t="s">
        <v>63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7"/>
    </row>
    <row r="62" spans="1:19" ht="90" customHeight="1">
      <c r="A62" s="268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70"/>
    </row>
    <row r="63" ht="4.5" customHeight="1"/>
    <row r="64" spans="1:19" ht="15" customHeight="1">
      <c r="A64" s="229" t="s">
        <v>64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1"/>
    </row>
    <row r="65" spans="1:19" ht="90" customHeight="1">
      <c r="A65" s="232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4"/>
    </row>
    <row r="66" spans="1:8" ht="30" customHeight="1">
      <c r="A66" s="271" t="s">
        <v>65</v>
      </c>
      <c r="B66" s="271"/>
      <c r="C66" s="272"/>
      <c r="D66" s="272"/>
      <c r="E66" s="272"/>
      <c r="F66" s="272"/>
      <c r="G66" s="272"/>
      <c r="H66" s="272"/>
    </row>
  </sheetData>
  <sheetProtection/>
  <mergeCells count="94">
    <mergeCell ref="A65:S65"/>
    <mergeCell ref="A66:B66"/>
    <mergeCell ref="C66:H66"/>
    <mergeCell ref="E58:H58"/>
    <mergeCell ref="L58:M58"/>
    <mergeCell ref="O58:R58"/>
    <mergeCell ref="A64:S64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B58:C58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Q1:S1"/>
    <mergeCell ref="B3:I3"/>
    <mergeCell ref="L3:S3"/>
    <mergeCell ref="B1:C2"/>
    <mergeCell ref="D1:I1"/>
    <mergeCell ref="L1:N1"/>
    <mergeCell ref="O1:P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workbookViewId="0" topLeftCell="A1">
      <selection activeCell="P83" sqref="P83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27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" t="s">
        <v>0</v>
      </c>
      <c r="C1" s="1"/>
      <c r="D1" s="2" t="s">
        <v>1</v>
      </c>
      <c r="E1" s="2"/>
      <c r="F1" s="2"/>
      <c r="G1" s="2"/>
      <c r="H1" s="2"/>
      <c r="I1" s="2"/>
      <c r="K1" s="3" t="s">
        <v>2</v>
      </c>
      <c r="L1" s="273"/>
      <c r="M1" s="273"/>
      <c r="N1" s="273"/>
      <c r="O1" s="5" t="s">
        <v>4</v>
      </c>
      <c r="P1" s="5"/>
      <c r="Q1" s="152" t="s">
        <v>188</v>
      </c>
      <c r="R1" s="152"/>
      <c r="S1" s="152"/>
    </row>
    <row r="2" spans="2:3" ht="9.75" customHeight="1" thickBot="1">
      <c r="B2" s="7"/>
      <c r="C2" s="7"/>
    </row>
    <row r="3" spans="1:19" ht="20.25" customHeight="1" thickBot="1">
      <c r="A3" s="153" t="s">
        <v>5</v>
      </c>
      <c r="B3" s="348" t="s">
        <v>189</v>
      </c>
      <c r="C3" s="278"/>
      <c r="D3" s="278"/>
      <c r="E3" s="278"/>
      <c r="F3" s="278"/>
      <c r="G3" s="278"/>
      <c r="H3" s="278"/>
      <c r="I3" s="279"/>
      <c r="K3" s="153" t="s">
        <v>7</v>
      </c>
      <c r="L3" s="348" t="s">
        <v>190</v>
      </c>
      <c r="M3" s="278"/>
      <c r="N3" s="278"/>
      <c r="O3" s="278"/>
      <c r="P3" s="278"/>
      <c r="Q3" s="278"/>
      <c r="R3" s="278"/>
      <c r="S3" s="279"/>
    </row>
    <row r="4" ht="5.25" customHeight="1"/>
    <row r="5" spans="1:19" ht="12.75" customHeight="1">
      <c r="A5" s="229" t="s">
        <v>9</v>
      </c>
      <c r="B5" s="266"/>
      <c r="C5" s="349" t="s">
        <v>10</v>
      </c>
      <c r="D5" s="350" t="s">
        <v>11</v>
      </c>
      <c r="E5" s="351"/>
      <c r="F5" s="351"/>
      <c r="G5" s="352"/>
      <c r="H5" s="353"/>
      <c r="I5" s="354" t="s">
        <v>12</v>
      </c>
      <c r="K5" s="229" t="s">
        <v>9</v>
      </c>
      <c r="L5" s="266"/>
      <c r="M5" s="349" t="s">
        <v>10</v>
      </c>
      <c r="N5" s="350" t="s">
        <v>11</v>
      </c>
      <c r="O5" s="351"/>
      <c r="P5" s="351"/>
      <c r="Q5" s="352"/>
      <c r="R5" s="353"/>
      <c r="S5" s="354" t="s">
        <v>12</v>
      </c>
    </row>
    <row r="6" spans="1:19" ht="12.75" customHeight="1">
      <c r="A6" s="355" t="s">
        <v>13</v>
      </c>
      <c r="B6" s="356"/>
      <c r="C6" s="357"/>
      <c r="D6" s="358" t="s">
        <v>14</v>
      </c>
      <c r="E6" s="359" t="s">
        <v>15</v>
      </c>
      <c r="F6" s="359" t="s">
        <v>16</v>
      </c>
      <c r="G6" s="360" t="s">
        <v>17</v>
      </c>
      <c r="H6" s="361"/>
      <c r="I6" s="362" t="s">
        <v>18</v>
      </c>
      <c r="K6" s="355" t="s">
        <v>13</v>
      </c>
      <c r="L6" s="356"/>
      <c r="M6" s="357"/>
      <c r="N6" s="358" t="s">
        <v>14</v>
      </c>
      <c r="O6" s="359" t="s">
        <v>15</v>
      </c>
      <c r="P6" s="359" t="s">
        <v>16</v>
      </c>
      <c r="Q6" s="360" t="s">
        <v>17</v>
      </c>
      <c r="R6" s="361"/>
      <c r="S6" s="362" t="s">
        <v>18</v>
      </c>
    </row>
    <row r="7" spans="1:12" ht="5.25" customHeight="1">
      <c r="A7" s="296"/>
      <c r="B7" s="296"/>
      <c r="K7" s="296"/>
      <c r="L7" s="296"/>
    </row>
    <row r="8" spans="1:19" ht="12.75" customHeight="1">
      <c r="A8" s="363" t="s">
        <v>191</v>
      </c>
      <c r="B8" s="364"/>
      <c r="C8" s="365">
        <v>1</v>
      </c>
      <c r="D8" s="366">
        <v>123</v>
      </c>
      <c r="E8" s="367">
        <v>71</v>
      </c>
      <c r="F8" s="367">
        <v>1</v>
      </c>
      <c r="G8" s="368">
        <f>IF(ISBLANK(D8),"",D8+E8)</f>
        <v>194</v>
      </c>
      <c r="H8" s="316"/>
      <c r="I8" s="304"/>
      <c r="K8" s="363" t="s">
        <v>192</v>
      </c>
      <c r="L8" s="364"/>
      <c r="M8" s="365">
        <v>1</v>
      </c>
      <c r="N8" s="366">
        <v>140</v>
      </c>
      <c r="O8" s="367">
        <v>90</v>
      </c>
      <c r="P8" s="367">
        <v>2</v>
      </c>
      <c r="Q8" s="368">
        <f>IF(ISBLANK(N8),"",N8+O8)</f>
        <v>230</v>
      </c>
      <c r="R8" s="316"/>
      <c r="S8" s="304"/>
    </row>
    <row r="9" spans="1:19" ht="12.75" customHeight="1">
      <c r="A9" s="369"/>
      <c r="B9" s="306"/>
      <c r="C9" s="307">
        <v>2</v>
      </c>
      <c r="D9" s="308">
        <v>150</v>
      </c>
      <c r="E9" s="309">
        <v>54</v>
      </c>
      <c r="F9" s="309">
        <v>5</v>
      </c>
      <c r="G9" s="370">
        <f>IF(ISBLANK(D9),"",D9+E9)</f>
        <v>204</v>
      </c>
      <c r="H9" s="316"/>
      <c r="I9" s="304"/>
      <c r="K9" s="369"/>
      <c r="L9" s="306"/>
      <c r="M9" s="307">
        <v>2</v>
      </c>
      <c r="N9" s="308">
        <v>129</v>
      </c>
      <c r="O9" s="309">
        <v>72</v>
      </c>
      <c r="P9" s="309">
        <v>1</v>
      </c>
      <c r="Q9" s="370">
        <f>IF(ISBLANK(N9),"",N9+O9)</f>
        <v>201</v>
      </c>
      <c r="R9" s="316"/>
      <c r="S9" s="304"/>
    </row>
    <row r="10" spans="1:19" ht="9.75" customHeight="1">
      <c r="A10" s="371" t="s">
        <v>193</v>
      </c>
      <c r="B10" s="312"/>
      <c r="C10" s="313"/>
      <c r="D10" s="314"/>
      <c r="E10" s="314"/>
      <c r="F10" s="314"/>
      <c r="G10" s="372">
        <f>IF(ISBLANK(D10),"",D10+E10)</f>
      </c>
      <c r="H10" s="316"/>
      <c r="I10" s="317"/>
      <c r="K10" s="371" t="s">
        <v>194</v>
      </c>
      <c r="L10" s="312"/>
      <c r="M10" s="313"/>
      <c r="N10" s="314"/>
      <c r="O10" s="314"/>
      <c r="P10" s="314"/>
      <c r="Q10" s="372">
        <f>IF(ISBLANK(N10),"",N10+O10)</f>
      </c>
      <c r="R10" s="316"/>
      <c r="S10" s="317"/>
    </row>
    <row r="11" spans="1:19" ht="9.75" customHeight="1" thickBot="1">
      <c r="A11" s="371"/>
      <c r="B11" s="312"/>
      <c r="C11" s="318"/>
      <c r="D11" s="319"/>
      <c r="E11" s="319"/>
      <c r="F11" s="319"/>
      <c r="G11" s="373">
        <f>IF(ISBLANK(D11),"",D11+E11)</f>
      </c>
      <c r="H11" s="316"/>
      <c r="I11" s="374">
        <f>IF(ISNUMBER(G12),IF(G12&gt;Q12,2,IF(G12=Q12,1,0)),"")</f>
        <v>0</v>
      </c>
      <c r="K11" s="371"/>
      <c r="L11" s="312"/>
      <c r="M11" s="318"/>
      <c r="N11" s="319"/>
      <c r="O11" s="319"/>
      <c r="P11" s="319"/>
      <c r="Q11" s="373">
        <f>IF(ISBLANK(N11),"",N11+O11)</f>
      </c>
      <c r="R11" s="316"/>
      <c r="S11" s="374">
        <f>IF(ISNUMBER(Q12),IF(G12&lt;Q12,2,IF(G12=Q12,1,0)),"")</f>
        <v>2</v>
      </c>
    </row>
    <row r="12" spans="1:19" ht="15.75" customHeight="1" thickBot="1">
      <c r="A12" s="191">
        <v>4556</v>
      </c>
      <c r="B12" s="192"/>
      <c r="C12" s="324" t="s">
        <v>17</v>
      </c>
      <c r="D12" s="325">
        <f>IF(ISNUMBER(D8),SUM(D8:D11),"")</f>
        <v>273</v>
      </c>
      <c r="E12" s="326">
        <f>IF(ISNUMBER(E8),SUM(E8:E11),"")</f>
        <v>125</v>
      </c>
      <c r="F12" s="327">
        <f>IF(ISNUMBER(F8),SUM(F8:F11),"")</f>
        <v>6</v>
      </c>
      <c r="G12" s="328">
        <f>IF(ISNUMBER(G8),SUM(G8:G11),"")</f>
        <v>398</v>
      </c>
      <c r="H12" s="375"/>
      <c r="I12" s="376"/>
      <c r="K12" s="191">
        <v>865</v>
      </c>
      <c r="L12" s="192"/>
      <c r="M12" s="324" t="s">
        <v>17</v>
      </c>
      <c r="N12" s="325">
        <f>IF(ISNUMBER(N8),SUM(N8:N11),"")</f>
        <v>269</v>
      </c>
      <c r="O12" s="326">
        <f>IF(ISNUMBER(O8),SUM(O8:O11),"")</f>
        <v>162</v>
      </c>
      <c r="P12" s="327">
        <f>IF(ISNUMBER(P8),SUM(P8:P11),"")</f>
        <v>3</v>
      </c>
      <c r="Q12" s="328">
        <f>IF(ISNUMBER(Q8),SUM(Q8:Q11),"")</f>
        <v>431</v>
      </c>
      <c r="R12" s="375"/>
      <c r="S12" s="376"/>
    </row>
    <row r="13" spans="1:19" ht="12.75" customHeight="1" thickTop="1">
      <c r="A13" s="377" t="s">
        <v>195</v>
      </c>
      <c r="B13" s="298"/>
      <c r="C13" s="299">
        <v>1</v>
      </c>
      <c r="D13" s="300">
        <v>135</v>
      </c>
      <c r="E13" s="301">
        <v>60</v>
      </c>
      <c r="F13" s="301">
        <v>3</v>
      </c>
      <c r="G13" s="378">
        <f>IF(ISBLANK(D13),"",D13+E13)</f>
        <v>195</v>
      </c>
      <c r="H13" s="316"/>
      <c r="I13" s="304"/>
      <c r="K13" s="377" t="s">
        <v>196</v>
      </c>
      <c r="L13" s="298"/>
      <c r="M13" s="299">
        <v>1</v>
      </c>
      <c r="N13" s="300">
        <v>157</v>
      </c>
      <c r="O13" s="301">
        <v>51</v>
      </c>
      <c r="P13" s="301">
        <v>2</v>
      </c>
      <c r="Q13" s="378">
        <f>IF(ISBLANK(N13),"",N13+O13)</f>
        <v>208</v>
      </c>
      <c r="R13" s="316"/>
      <c r="S13" s="304"/>
    </row>
    <row r="14" spans="1:19" ht="12.75" customHeight="1">
      <c r="A14" s="369"/>
      <c r="B14" s="306"/>
      <c r="C14" s="307">
        <v>2</v>
      </c>
      <c r="D14" s="308">
        <v>130</v>
      </c>
      <c r="E14" s="309">
        <v>61</v>
      </c>
      <c r="F14" s="309">
        <v>2</v>
      </c>
      <c r="G14" s="370">
        <f>IF(ISBLANK(D14),"",D14+E14)</f>
        <v>191</v>
      </c>
      <c r="H14" s="316"/>
      <c r="I14" s="304"/>
      <c r="K14" s="369"/>
      <c r="L14" s="306"/>
      <c r="M14" s="307">
        <v>2</v>
      </c>
      <c r="N14" s="308">
        <v>146</v>
      </c>
      <c r="O14" s="309">
        <v>48</v>
      </c>
      <c r="P14" s="309">
        <v>2</v>
      </c>
      <c r="Q14" s="370">
        <f>IF(ISBLANK(N14),"",N14+O14)</f>
        <v>194</v>
      </c>
      <c r="R14" s="316"/>
      <c r="S14" s="304"/>
    </row>
    <row r="15" spans="1:19" ht="9.75" customHeight="1">
      <c r="A15" s="371" t="s">
        <v>197</v>
      </c>
      <c r="B15" s="312"/>
      <c r="C15" s="313"/>
      <c r="D15" s="314"/>
      <c r="E15" s="314"/>
      <c r="F15" s="314"/>
      <c r="G15" s="372">
        <f>IF(ISBLANK(D15),"",D15+E15)</f>
      </c>
      <c r="H15" s="316"/>
      <c r="I15" s="317"/>
      <c r="K15" s="371" t="s">
        <v>198</v>
      </c>
      <c r="L15" s="312"/>
      <c r="M15" s="313"/>
      <c r="N15" s="314"/>
      <c r="O15" s="314"/>
      <c r="P15" s="314"/>
      <c r="Q15" s="372">
        <f>IF(ISBLANK(N15),"",N15+O15)</f>
      </c>
      <c r="R15" s="316"/>
      <c r="S15" s="317"/>
    </row>
    <row r="16" spans="1:19" ht="9.75" customHeight="1" thickBot="1">
      <c r="A16" s="371"/>
      <c r="B16" s="312"/>
      <c r="C16" s="318"/>
      <c r="D16" s="319"/>
      <c r="E16" s="319"/>
      <c r="F16" s="319"/>
      <c r="G16" s="379">
        <f>IF(ISBLANK(D16),"",D16+E16)</f>
      </c>
      <c r="H16" s="316"/>
      <c r="I16" s="374">
        <f>IF(ISNUMBER(G17),IF(G17&gt;Q17,2,IF(G17=Q17,1,0)),"")</f>
        <v>0</v>
      </c>
      <c r="K16" s="371"/>
      <c r="L16" s="312"/>
      <c r="M16" s="318"/>
      <c r="N16" s="319"/>
      <c r="O16" s="319"/>
      <c r="P16" s="319"/>
      <c r="Q16" s="379">
        <f>IF(ISBLANK(N16),"",N16+O16)</f>
      </c>
      <c r="R16" s="316"/>
      <c r="S16" s="374">
        <f>IF(ISNUMBER(Q17),IF(G17&lt;Q17,2,IF(G17=Q17,1,0)),"")</f>
        <v>2</v>
      </c>
    </row>
    <row r="17" spans="1:19" ht="15.75" customHeight="1" thickBot="1">
      <c r="A17" s="191">
        <v>890</v>
      </c>
      <c r="B17" s="192"/>
      <c r="C17" s="324" t="s">
        <v>17</v>
      </c>
      <c r="D17" s="325">
        <f>IF(ISNUMBER(D13),SUM(D13:D16),"")</f>
        <v>265</v>
      </c>
      <c r="E17" s="326">
        <f>IF(ISNUMBER(E13),SUM(E13:E16),"")</f>
        <v>121</v>
      </c>
      <c r="F17" s="327">
        <f>IF(ISNUMBER(F13),SUM(F13:F16),"")</f>
        <v>5</v>
      </c>
      <c r="G17" s="328">
        <f>IF(ISNUMBER(G13),SUM(G13:G16),"")</f>
        <v>386</v>
      </c>
      <c r="H17" s="375"/>
      <c r="I17" s="376"/>
      <c r="K17" s="191">
        <v>10387</v>
      </c>
      <c r="L17" s="192"/>
      <c r="M17" s="324" t="s">
        <v>17</v>
      </c>
      <c r="N17" s="325">
        <f>IF(ISNUMBER(N13),SUM(N13:N16),"")</f>
        <v>303</v>
      </c>
      <c r="O17" s="326">
        <f>IF(ISNUMBER(O13),SUM(O13:O16),"")</f>
        <v>99</v>
      </c>
      <c r="P17" s="327">
        <f>IF(ISNUMBER(P13),SUM(P13:P16),"")</f>
        <v>4</v>
      </c>
      <c r="Q17" s="328">
        <f>IF(ISNUMBER(Q13),SUM(Q13:Q16),"")</f>
        <v>402</v>
      </c>
      <c r="R17" s="375"/>
      <c r="S17" s="376"/>
    </row>
    <row r="18" spans="1:19" ht="12.75" customHeight="1" thickTop="1">
      <c r="A18" s="377" t="s">
        <v>199</v>
      </c>
      <c r="B18" s="298"/>
      <c r="C18" s="299">
        <v>1</v>
      </c>
      <c r="D18" s="300">
        <v>129</v>
      </c>
      <c r="E18" s="301">
        <v>54</v>
      </c>
      <c r="F18" s="301">
        <v>2</v>
      </c>
      <c r="G18" s="378">
        <f>IF(ISBLANK(D18),"",D18+E18)</f>
        <v>183</v>
      </c>
      <c r="H18" s="316"/>
      <c r="I18" s="304"/>
      <c r="K18" s="377" t="s">
        <v>200</v>
      </c>
      <c r="L18" s="298"/>
      <c r="M18" s="299">
        <v>1</v>
      </c>
      <c r="N18" s="300">
        <v>148</v>
      </c>
      <c r="O18" s="301">
        <v>44</v>
      </c>
      <c r="P18" s="301">
        <v>6</v>
      </c>
      <c r="Q18" s="378">
        <f>IF(ISBLANK(N18),"",N18+O18)</f>
        <v>192</v>
      </c>
      <c r="R18" s="316"/>
      <c r="S18" s="304"/>
    </row>
    <row r="19" spans="1:19" ht="12.75" customHeight="1">
      <c r="A19" s="369"/>
      <c r="B19" s="306"/>
      <c r="C19" s="307">
        <v>2</v>
      </c>
      <c r="D19" s="308">
        <v>142</v>
      </c>
      <c r="E19" s="309">
        <v>52</v>
      </c>
      <c r="F19" s="309">
        <v>6</v>
      </c>
      <c r="G19" s="370">
        <f>IF(ISBLANK(D19),"",D19+E19)</f>
        <v>194</v>
      </c>
      <c r="H19" s="316"/>
      <c r="I19" s="304"/>
      <c r="K19" s="369"/>
      <c r="L19" s="306"/>
      <c r="M19" s="307">
        <v>2</v>
      </c>
      <c r="N19" s="308">
        <v>121</v>
      </c>
      <c r="O19" s="309">
        <v>62</v>
      </c>
      <c r="P19" s="309">
        <v>5</v>
      </c>
      <c r="Q19" s="370">
        <f>IF(ISBLANK(N19),"",N19+O19)</f>
        <v>183</v>
      </c>
      <c r="R19" s="316"/>
      <c r="S19" s="304"/>
    </row>
    <row r="20" spans="1:19" ht="9.75" customHeight="1">
      <c r="A20" s="371" t="s">
        <v>201</v>
      </c>
      <c r="B20" s="312"/>
      <c r="C20" s="313"/>
      <c r="D20" s="314"/>
      <c r="E20" s="314"/>
      <c r="F20" s="314"/>
      <c r="G20" s="372">
        <f>IF(ISBLANK(D20),"",D20+E20)</f>
      </c>
      <c r="H20" s="316"/>
      <c r="I20" s="317"/>
      <c r="K20" s="371" t="s">
        <v>202</v>
      </c>
      <c r="L20" s="312"/>
      <c r="M20" s="313"/>
      <c r="N20" s="314"/>
      <c r="O20" s="314"/>
      <c r="P20" s="314"/>
      <c r="Q20" s="372">
        <f>IF(ISBLANK(N20),"",N20+O20)</f>
      </c>
      <c r="R20" s="316"/>
      <c r="S20" s="317"/>
    </row>
    <row r="21" spans="1:19" ht="9.75" customHeight="1" thickBot="1">
      <c r="A21" s="371"/>
      <c r="B21" s="312"/>
      <c r="C21" s="318"/>
      <c r="D21" s="319"/>
      <c r="E21" s="319"/>
      <c r="F21" s="319"/>
      <c r="G21" s="379">
        <f>IF(ISBLANK(D21),"",D21+E21)</f>
      </c>
      <c r="H21" s="316"/>
      <c r="I21" s="374">
        <f>IF(ISNUMBER(G22),IF(G22&gt;Q22,2,IF(G22=Q22,1,0)),"")</f>
        <v>2</v>
      </c>
      <c r="K21" s="371"/>
      <c r="L21" s="312"/>
      <c r="M21" s="318"/>
      <c r="N21" s="319"/>
      <c r="O21" s="319"/>
      <c r="P21" s="319"/>
      <c r="Q21" s="379">
        <f>IF(ISBLANK(N21),"",N21+O21)</f>
      </c>
      <c r="R21" s="316"/>
      <c r="S21" s="374">
        <f>IF(ISNUMBER(Q22),IF(G22&lt;Q22,2,IF(G22=Q22,1,0)),"")</f>
        <v>0</v>
      </c>
    </row>
    <row r="22" spans="1:19" ht="15.75" customHeight="1" thickBot="1">
      <c r="A22" s="191">
        <v>1420</v>
      </c>
      <c r="B22" s="192"/>
      <c r="C22" s="324" t="s">
        <v>17</v>
      </c>
      <c r="D22" s="325">
        <f>IF(ISNUMBER(D18),SUM(D18:D21),"")</f>
        <v>271</v>
      </c>
      <c r="E22" s="326">
        <f>IF(ISNUMBER(E18),SUM(E18:E21),"")</f>
        <v>106</v>
      </c>
      <c r="F22" s="327">
        <f>IF(ISNUMBER(F18),SUM(F18:F21),"")</f>
        <v>8</v>
      </c>
      <c r="G22" s="328">
        <f>IF(ISNUMBER(G18),SUM(G18:G21),"")</f>
        <v>377</v>
      </c>
      <c r="H22" s="375"/>
      <c r="I22" s="376"/>
      <c r="K22" s="191">
        <v>14478</v>
      </c>
      <c r="L22" s="192"/>
      <c r="M22" s="324" t="s">
        <v>17</v>
      </c>
      <c r="N22" s="325">
        <f>IF(ISNUMBER(N18),SUM(N18:N21),"")</f>
        <v>269</v>
      </c>
      <c r="O22" s="326">
        <f>IF(ISNUMBER(O18),SUM(O18:O21),"")</f>
        <v>106</v>
      </c>
      <c r="P22" s="327">
        <f>IF(ISNUMBER(P18),SUM(P18:P21),"")</f>
        <v>11</v>
      </c>
      <c r="Q22" s="328">
        <f>IF(ISNUMBER(Q18),SUM(Q18:Q21),"")</f>
        <v>375</v>
      </c>
      <c r="R22" s="375"/>
      <c r="S22" s="376"/>
    </row>
    <row r="23" spans="1:19" ht="12.75" customHeight="1" thickTop="1">
      <c r="A23" s="377" t="s">
        <v>203</v>
      </c>
      <c r="B23" s="298"/>
      <c r="C23" s="299">
        <v>1</v>
      </c>
      <c r="D23" s="300">
        <v>137</v>
      </c>
      <c r="E23" s="301">
        <v>76</v>
      </c>
      <c r="F23" s="301">
        <v>0</v>
      </c>
      <c r="G23" s="378">
        <f>IF(ISBLANK(D23),"",D23+E23)</f>
        <v>213</v>
      </c>
      <c r="H23" s="316"/>
      <c r="I23" s="304"/>
      <c r="K23" s="377" t="s">
        <v>204</v>
      </c>
      <c r="L23" s="298"/>
      <c r="M23" s="299">
        <v>1</v>
      </c>
      <c r="N23" s="300">
        <v>145</v>
      </c>
      <c r="O23" s="301">
        <v>53</v>
      </c>
      <c r="P23" s="301">
        <v>3</v>
      </c>
      <c r="Q23" s="378">
        <f>IF(ISBLANK(N23),"",N23+O23)</f>
        <v>198</v>
      </c>
      <c r="R23" s="316"/>
      <c r="S23" s="304"/>
    </row>
    <row r="24" spans="1:19" ht="12.75" customHeight="1">
      <c r="A24" s="369"/>
      <c r="B24" s="306"/>
      <c r="C24" s="307">
        <v>2</v>
      </c>
      <c r="D24" s="308">
        <v>152</v>
      </c>
      <c r="E24" s="309">
        <v>70</v>
      </c>
      <c r="F24" s="309">
        <v>3</v>
      </c>
      <c r="G24" s="370">
        <f>IF(ISBLANK(D24),"",D24+E24)</f>
        <v>222</v>
      </c>
      <c r="H24" s="316"/>
      <c r="I24" s="304"/>
      <c r="K24" s="369"/>
      <c r="L24" s="306"/>
      <c r="M24" s="307">
        <v>2</v>
      </c>
      <c r="N24" s="308">
        <v>124</v>
      </c>
      <c r="O24" s="309">
        <v>44</v>
      </c>
      <c r="P24" s="309">
        <v>7</v>
      </c>
      <c r="Q24" s="370">
        <f>IF(ISBLANK(N24),"",N24+O24)</f>
        <v>168</v>
      </c>
      <c r="R24" s="316"/>
      <c r="S24" s="304"/>
    </row>
    <row r="25" spans="1:19" ht="9.75" customHeight="1">
      <c r="A25" s="371" t="s">
        <v>205</v>
      </c>
      <c r="B25" s="312"/>
      <c r="C25" s="313"/>
      <c r="D25" s="314"/>
      <c r="E25" s="314"/>
      <c r="F25" s="314"/>
      <c r="G25" s="372">
        <f>IF(ISBLANK(D25),"",D25+E25)</f>
      </c>
      <c r="H25" s="316"/>
      <c r="I25" s="317"/>
      <c r="K25" s="371" t="s">
        <v>206</v>
      </c>
      <c r="L25" s="312"/>
      <c r="M25" s="313"/>
      <c r="N25" s="314"/>
      <c r="O25" s="314"/>
      <c r="P25" s="314"/>
      <c r="Q25" s="372">
        <f>IF(ISBLANK(N25),"",N25+O25)</f>
      </c>
      <c r="R25" s="316"/>
      <c r="S25" s="317"/>
    </row>
    <row r="26" spans="1:19" ht="9.75" customHeight="1" thickBot="1">
      <c r="A26" s="371"/>
      <c r="B26" s="312"/>
      <c r="C26" s="318"/>
      <c r="D26" s="319"/>
      <c r="E26" s="319"/>
      <c r="F26" s="319"/>
      <c r="G26" s="379">
        <f>IF(ISBLANK(D26),"",D26+E26)</f>
      </c>
      <c r="H26" s="316"/>
      <c r="I26" s="374">
        <f>IF(ISNUMBER(G27),IF(G27&gt;Q27,2,IF(G27=Q27,1,0)),"")</f>
        <v>2</v>
      </c>
      <c r="K26" s="371"/>
      <c r="L26" s="312"/>
      <c r="M26" s="318"/>
      <c r="N26" s="319"/>
      <c r="O26" s="319"/>
      <c r="P26" s="319"/>
      <c r="Q26" s="379">
        <f>IF(ISBLANK(N26),"",N26+O26)</f>
      </c>
      <c r="R26" s="316"/>
      <c r="S26" s="374">
        <f>IF(ISNUMBER(Q27),IF(G27&lt;Q27,2,IF(G27=Q27,1,0)),"")</f>
        <v>0</v>
      </c>
    </row>
    <row r="27" spans="1:19" ht="15.75" customHeight="1" thickBot="1">
      <c r="A27" s="191">
        <v>1446</v>
      </c>
      <c r="B27" s="192"/>
      <c r="C27" s="324" t="s">
        <v>17</v>
      </c>
      <c r="D27" s="325">
        <f>IF(ISNUMBER(D23),SUM(D23:D26),"")</f>
        <v>289</v>
      </c>
      <c r="E27" s="326">
        <f>IF(ISNUMBER(E23),SUM(E23:E26),"")</f>
        <v>146</v>
      </c>
      <c r="F27" s="327">
        <f>IF(ISNUMBER(F23),SUM(F23:F26),"")</f>
        <v>3</v>
      </c>
      <c r="G27" s="328">
        <f>IF(ISNUMBER(G23),SUM(G23:G26),"")</f>
        <v>435</v>
      </c>
      <c r="H27" s="375"/>
      <c r="I27" s="376"/>
      <c r="K27" s="191">
        <v>894</v>
      </c>
      <c r="L27" s="192"/>
      <c r="M27" s="324" t="s">
        <v>17</v>
      </c>
      <c r="N27" s="325">
        <f>IF(ISNUMBER(N23),SUM(N23:N26),"")</f>
        <v>269</v>
      </c>
      <c r="O27" s="326">
        <f>IF(ISNUMBER(O23),SUM(O23:O26),"")</f>
        <v>97</v>
      </c>
      <c r="P27" s="327">
        <f>IF(ISNUMBER(P23),SUM(P23:P26),"")</f>
        <v>10</v>
      </c>
      <c r="Q27" s="328">
        <f>IF(ISNUMBER(Q23),SUM(Q23:Q26),"")</f>
        <v>366</v>
      </c>
      <c r="R27" s="375"/>
      <c r="S27" s="376"/>
    </row>
    <row r="28" spans="1:19" ht="12.75" customHeight="1" thickTop="1">
      <c r="A28" s="377" t="s">
        <v>207</v>
      </c>
      <c r="B28" s="298"/>
      <c r="C28" s="299">
        <v>1</v>
      </c>
      <c r="D28" s="300">
        <v>148</v>
      </c>
      <c r="E28" s="301">
        <v>72</v>
      </c>
      <c r="F28" s="301">
        <v>5</v>
      </c>
      <c r="G28" s="378">
        <f>IF(ISBLANK(D28),"",D28+E28)</f>
        <v>220</v>
      </c>
      <c r="H28" s="316"/>
      <c r="I28" s="304"/>
      <c r="K28" s="377" t="s">
        <v>208</v>
      </c>
      <c r="L28" s="298"/>
      <c r="M28" s="299">
        <v>1</v>
      </c>
      <c r="N28" s="300">
        <v>143</v>
      </c>
      <c r="O28" s="301">
        <v>85</v>
      </c>
      <c r="P28" s="301">
        <v>0</v>
      </c>
      <c r="Q28" s="378">
        <f>IF(ISBLANK(N28),"",N28+O28)</f>
        <v>228</v>
      </c>
      <c r="R28" s="316"/>
      <c r="S28" s="304"/>
    </row>
    <row r="29" spans="1:19" ht="12.75" customHeight="1">
      <c r="A29" s="369"/>
      <c r="B29" s="306"/>
      <c r="C29" s="307">
        <v>2</v>
      </c>
      <c r="D29" s="308">
        <v>151</v>
      </c>
      <c r="E29" s="309">
        <v>68</v>
      </c>
      <c r="F29" s="309">
        <v>4</v>
      </c>
      <c r="G29" s="370">
        <f>IF(ISBLANK(D29),"",D29+E29)</f>
        <v>219</v>
      </c>
      <c r="H29" s="316"/>
      <c r="I29" s="304"/>
      <c r="K29" s="369"/>
      <c r="L29" s="306"/>
      <c r="M29" s="307">
        <v>2</v>
      </c>
      <c r="N29" s="308">
        <v>138</v>
      </c>
      <c r="O29" s="309">
        <v>72</v>
      </c>
      <c r="P29" s="309">
        <v>2</v>
      </c>
      <c r="Q29" s="370">
        <f>IF(ISBLANK(N29),"",N29+O29)</f>
        <v>210</v>
      </c>
      <c r="R29" s="316"/>
      <c r="S29" s="304"/>
    </row>
    <row r="30" spans="1:19" ht="9.75" customHeight="1">
      <c r="A30" s="371" t="s">
        <v>209</v>
      </c>
      <c r="B30" s="312"/>
      <c r="C30" s="313"/>
      <c r="D30" s="314"/>
      <c r="E30" s="314"/>
      <c r="F30" s="314"/>
      <c r="G30" s="372">
        <f>IF(ISBLANK(D30),"",D30+E30)</f>
      </c>
      <c r="H30" s="316"/>
      <c r="I30" s="317"/>
      <c r="K30" s="371" t="s">
        <v>210</v>
      </c>
      <c r="L30" s="312"/>
      <c r="M30" s="313"/>
      <c r="N30" s="314"/>
      <c r="O30" s="314"/>
      <c r="P30" s="314"/>
      <c r="Q30" s="372">
        <f>IF(ISBLANK(N30),"",N30+O30)</f>
      </c>
      <c r="R30" s="316"/>
      <c r="S30" s="317"/>
    </row>
    <row r="31" spans="1:19" ht="9.75" customHeight="1" thickBot="1">
      <c r="A31" s="371"/>
      <c r="B31" s="312"/>
      <c r="C31" s="318"/>
      <c r="D31" s="319"/>
      <c r="E31" s="319"/>
      <c r="F31" s="319"/>
      <c r="G31" s="379">
        <f>IF(ISBLANK(D31),"",D31+E31)</f>
      </c>
      <c r="H31" s="316"/>
      <c r="I31" s="374">
        <f>IF(ISNUMBER(G32),IF(G32&gt;Q32,2,IF(G32=Q32,1,0)),"")</f>
        <v>2</v>
      </c>
      <c r="K31" s="371"/>
      <c r="L31" s="312"/>
      <c r="M31" s="318"/>
      <c r="N31" s="319"/>
      <c r="O31" s="319"/>
      <c r="P31" s="319"/>
      <c r="Q31" s="379">
        <f>IF(ISBLANK(N31),"",N31+O31)</f>
      </c>
      <c r="R31" s="316"/>
      <c r="S31" s="374">
        <f>IF(ISNUMBER(Q32),IF(G32&lt;Q32,2,IF(G32=Q32,1,0)),"")</f>
        <v>0</v>
      </c>
    </row>
    <row r="32" spans="1:19" ht="15.75" customHeight="1" thickBot="1">
      <c r="A32" s="191">
        <v>1421</v>
      </c>
      <c r="B32" s="192"/>
      <c r="C32" s="324" t="s">
        <v>17</v>
      </c>
      <c r="D32" s="325">
        <f>IF(ISNUMBER(D28),SUM(D28:D31),"")</f>
        <v>299</v>
      </c>
      <c r="E32" s="326">
        <f>IF(ISNUMBER(E28),SUM(E28:E31),"")</f>
        <v>140</v>
      </c>
      <c r="F32" s="327">
        <f>IF(ISNUMBER(F28),SUM(F28:F31),"")</f>
        <v>9</v>
      </c>
      <c r="G32" s="328">
        <f>IF(ISNUMBER(G28),SUM(G28:G31),"")</f>
        <v>439</v>
      </c>
      <c r="H32" s="375"/>
      <c r="I32" s="376"/>
      <c r="K32" s="191">
        <v>10041</v>
      </c>
      <c r="L32" s="192"/>
      <c r="M32" s="324" t="s">
        <v>17</v>
      </c>
      <c r="N32" s="325">
        <f>IF(ISNUMBER(N28),SUM(N28:N31),"")</f>
        <v>281</v>
      </c>
      <c r="O32" s="326">
        <f>IF(ISNUMBER(O28),SUM(O28:O31),"")</f>
        <v>157</v>
      </c>
      <c r="P32" s="327">
        <f>IF(ISNUMBER(P28),SUM(P28:P31),"")</f>
        <v>2</v>
      </c>
      <c r="Q32" s="328">
        <f>IF(ISNUMBER(Q28),SUM(Q28:Q31),"")</f>
        <v>438</v>
      </c>
      <c r="R32" s="375"/>
      <c r="S32" s="376"/>
    </row>
    <row r="33" spans="1:19" ht="12.75" customHeight="1" thickTop="1">
      <c r="A33" s="377" t="s">
        <v>211</v>
      </c>
      <c r="B33" s="298"/>
      <c r="C33" s="299">
        <v>1</v>
      </c>
      <c r="D33" s="300">
        <v>155</v>
      </c>
      <c r="E33" s="301">
        <v>87</v>
      </c>
      <c r="F33" s="301">
        <v>0</v>
      </c>
      <c r="G33" s="378">
        <f>IF(ISBLANK(D33),"",D33+E33)</f>
        <v>242</v>
      </c>
      <c r="H33" s="316"/>
      <c r="I33" s="304"/>
      <c r="K33" s="377" t="s">
        <v>212</v>
      </c>
      <c r="L33" s="298"/>
      <c r="M33" s="299">
        <v>1</v>
      </c>
      <c r="N33" s="300">
        <v>151</v>
      </c>
      <c r="O33" s="301">
        <v>72</v>
      </c>
      <c r="P33" s="301">
        <v>3</v>
      </c>
      <c r="Q33" s="378">
        <f>IF(ISBLANK(N33),"",N33+O33)</f>
        <v>223</v>
      </c>
      <c r="R33" s="316"/>
      <c r="S33" s="304"/>
    </row>
    <row r="34" spans="1:19" ht="12.75" customHeight="1">
      <c r="A34" s="369"/>
      <c r="B34" s="306"/>
      <c r="C34" s="307">
        <v>2</v>
      </c>
      <c r="D34" s="308">
        <v>149</v>
      </c>
      <c r="E34" s="309">
        <v>67</v>
      </c>
      <c r="F34" s="309">
        <v>3</v>
      </c>
      <c r="G34" s="370">
        <f>IF(ISBLANK(D34),"",D34+E34)</f>
        <v>216</v>
      </c>
      <c r="H34" s="316"/>
      <c r="I34" s="304"/>
      <c r="K34" s="369"/>
      <c r="L34" s="306"/>
      <c r="M34" s="307">
        <v>2</v>
      </c>
      <c r="N34" s="308">
        <v>147</v>
      </c>
      <c r="O34" s="309">
        <v>97</v>
      </c>
      <c r="P34" s="309">
        <v>1</v>
      </c>
      <c r="Q34" s="370">
        <f>IF(ISBLANK(N34),"",N34+O34)</f>
        <v>244</v>
      </c>
      <c r="R34" s="316"/>
      <c r="S34" s="304"/>
    </row>
    <row r="35" spans="1:19" ht="9.75" customHeight="1">
      <c r="A35" s="371" t="s">
        <v>213</v>
      </c>
      <c r="B35" s="312"/>
      <c r="C35" s="313"/>
      <c r="D35" s="314"/>
      <c r="E35" s="314"/>
      <c r="F35" s="314"/>
      <c r="G35" s="372">
        <f>IF(ISBLANK(D35),"",D35+E35)</f>
      </c>
      <c r="H35" s="316"/>
      <c r="I35" s="317"/>
      <c r="K35" s="371" t="s">
        <v>194</v>
      </c>
      <c r="L35" s="312"/>
      <c r="M35" s="313"/>
      <c r="N35" s="314"/>
      <c r="O35" s="314"/>
      <c r="P35" s="314"/>
      <c r="Q35" s="372">
        <f>IF(ISBLANK(N35),"",N35+O35)</f>
      </c>
      <c r="R35" s="316"/>
      <c r="S35" s="317"/>
    </row>
    <row r="36" spans="1:19" ht="9.75" customHeight="1" thickBot="1">
      <c r="A36" s="371"/>
      <c r="B36" s="312"/>
      <c r="C36" s="318"/>
      <c r="D36" s="319"/>
      <c r="E36" s="319"/>
      <c r="F36" s="319"/>
      <c r="G36" s="379">
        <f>IF(ISBLANK(D36),"",D36+E36)</f>
      </c>
      <c r="H36" s="316"/>
      <c r="I36" s="374">
        <f>IF(ISNUMBER(G37),IF(G37&gt;Q37,2,IF(G37=Q37,1,0)),"")</f>
        <v>0</v>
      </c>
      <c r="K36" s="371"/>
      <c r="L36" s="312"/>
      <c r="M36" s="318"/>
      <c r="N36" s="319"/>
      <c r="O36" s="319"/>
      <c r="P36" s="319"/>
      <c r="Q36" s="379">
        <f>IF(ISBLANK(N36),"",N36+O36)</f>
      </c>
      <c r="R36" s="316"/>
      <c r="S36" s="374">
        <f>IF(ISNUMBER(Q37),IF(G37&lt;Q37,2,IF(G37=Q37,1,0)),"")</f>
        <v>2</v>
      </c>
    </row>
    <row r="37" spans="1:19" ht="15.75" customHeight="1" thickBot="1">
      <c r="A37" s="191">
        <v>5011</v>
      </c>
      <c r="B37" s="192"/>
      <c r="C37" s="324" t="s">
        <v>17</v>
      </c>
      <c r="D37" s="325">
        <f>IF(ISNUMBER(D33),SUM(D33:D36),"")</f>
        <v>304</v>
      </c>
      <c r="E37" s="326">
        <f>IF(ISNUMBER(E33),SUM(E33:E36),"")</f>
        <v>154</v>
      </c>
      <c r="F37" s="327">
        <f>IF(ISNUMBER(F33),SUM(F33:F36),"")</f>
        <v>3</v>
      </c>
      <c r="G37" s="328">
        <f>IF(ISNUMBER(G33),SUM(G33:G36),"")</f>
        <v>458</v>
      </c>
      <c r="H37" s="375"/>
      <c r="I37" s="376"/>
      <c r="K37" s="191">
        <v>21029</v>
      </c>
      <c r="L37" s="192"/>
      <c r="M37" s="324" t="s">
        <v>17</v>
      </c>
      <c r="N37" s="325">
        <f>IF(ISNUMBER(N33),SUM(N33:N36),"")</f>
        <v>298</v>
      </c>
      <c r="O37" s="326">
        <f>IF(ISNUMBER(O33),SUM(O33:O36),"")</f>
        <v>169</v>
      </c>
      <c r="P37" s="327">
        <f>IF(ISNUMBER(P33),SUM(P33:P36),"")</f>
        <v>4</v>
      </c>
      <c r="Q37" s="328">
        <f>IF(ISNUMBER(Q33),SUM(Q33:Q36),"")</f>
        <v>467</v>
      </c>
      <c r="R37" s="375"/>
      <c r="S37" s="376"/>
    </row>
    <row r="38" ht="5.25" customHeight="1" thickBot="1" thickTop="1"/>
    <row r="39" spans="1:19" ht="20.25" customHeight="1" thickBot="1">
      <c r="A39" s="331"/>
      <c r="B39" s="332"/>
      <c r="C39" s="333" t="s">
        <v>41</v>
      </c>
      <c r="D39" s="334">
        <f>IF(ISNUMBER(D12),SUM(D12,D17,D22,D27,D32,D37),"")</f>
        <v>1701</v>
      </c>
      <c r="E39" s="335">
        <f>IF(ISNUMBER(E12),SUM(E12,E17,E22,E27,E32,E37),"")</f>
        <v>792</v>
      </c>
      <c r="F39" s="336">
        <f>IF(ISNUMBER(F12),SUM(F12,F17,F22,F27,F32,F37),"")</f>
        <v>34</v>
      </c>
      <c r="G39" s="337">
        <f>IF(ISNUMBER(G12),SUM(G12,G17,G22,G27,G32,G37),"")</f>
        <v>2493</v>
      </c>
      <c r="H39" s="214"/>
      <c r="I39" s="380">
        <f>IF(ISNUMBER(G39),IF(G39&gt;Q39,4,IF(G39=Q39,2,0)),"")</f>
        <v>4</v>
      </c>
      <c r="K39" s="331"/>
      <c r="L39" s="332"/>
      <c r="M39" s="333" t="s">
        <v>41</v>
      </c>
      <c r="N39" s="334">
        <f>IF(ISNUMBER(N12),SUM(N12,N17,N22,N27,N32,N37),"")</f>
        <v>1689</v>
      </c>
      <c r="O39" s="335">
        <f>IF(ISNUMBER(O12),SUM(O12,O17,O22,O27,O32,O37),"")</f>
        <v>790</v>
      </c>
      <c r="P39" s="336">
        <f>IF(ISNUMBER(P12),SUM(P12,P17,P22,P27,P32,P37),"")</f>
        <v>34</v>
      </c>
      <c r="Q39" s="337">
        <f>IF(ISNUMBER(Q12),SUM(Q12,Q17,Q22,Q27,Q32,Q37),"")</f>
        <v>2479</v>
      </c>
      <c r="R39" s="214"/>
      <c r="S39" s="380">
        <f>IF(ISNUMBER(Q39),IF(G39&lt;Q39,4,IF(G39=Q39,2,0)),"")</f>
        <v>0</v>
      </c>
    </row>
    <row r="40" ht="5.25" customHeight="1" thickBot="1"/>
    <row r="41" spans="1:19" ht="21.75" customHeight="1" thickBot="1">
      <c r="A41" s="85"/>
      <c r="B41" s="86" t="s">
        <v>42</v>
      </c>
      <c r="C41" s="216"/>
      <c r="D41" s="216"/>
      <c r="E41" s="216"/>
      <c r="G41" s="340" t="s">
        <v>43</v>
      </c>
      <c r="H41" s="341"/>
      <c r="I41" s="342">
        <f>IF(ISNUMBER(I11),SUM(I11,I16,I21,I26,I31,I36,I39),"")</f>
        <v>10</v>
      </c>
      <c r="K41" s="85"/>
      <c r="L41" s="86" t="s">
        <v>42</v>
      </c>
      <c r="M41" s="216"/>
      <c r="N41" s="216"/>
      <c r="O41" s="216"/>
      <c r="Q41" s="340" t="s">
        <v>43</v>
      </c>
      <c r="R41" s="341"/>
      <c r="S41" s="342">
        <f>IF(ISNUMBER(S11),SUM(S11,S16,S21,S26,S31,S36,S39),"")</f>
        <v>6</v>
      </c>
    </row>
    <row r="42" spans="1:19" ht="20.25" customHeight="1">
      <c r="A42" s="85"/>
      <c r="B42" s="86" t="s">
        <v>44</v>
      </c>
      <c r="C42" s="220"/>
      <c r="D42" s="220"/>
      <c r="E42" s="220"/>
      <c r="F42" s="88"/>
      <c r="G42" s="88"/>
      <c r="H42" s="88"/>
      <c r="I42" s="88"/>
      <c r="J42" s="88"/>
      <c r="K42" s="85"/>
      <c r="L42" s="86" t="s">
        <v>44</v>
      </c>
      <c r="M42" s="220" t="s">
        <v>214</v>
      </c>
      <c r="N42" s="220"/>
      <c r="O42" s="220"/>
      <c r="P42" s="89"/>
      <c r="Q42" s="90"/>
      <c r="R42" s="90"/>
      <c r="S42" s="90"/>
    </row>
    <row r="43" spans="1:19" ht="20.25" customHeight="1">
      <c r="A43" s="86" t="s">
        <v>45</v>
      </c>
      <c r="B43" s="86" t="s">
        <v>46</v>
      </c>
      <c r="C43" s="221" t="s">
        <v>215</v>
      </c>
      <c r="D43" s="221"/>
      <c r="E43" s="221"/>
      <c r="F43" s="221"/>
      <c r="G43" s="221"/>
      <c r="H43" s="221"/>
      <c r="I43" s="86"/>
      <c r="J43" s="86"/>
      <c r="K43" s="86" t="s">
        <v>47</v>
      </c>
      <c r="L43" s="222"/>
      <c r="M43" s="222"/>
      <c r="N43" s="93"/>
      <c r="O43" s="86" t="s">
        <v>44</v>
      </c>
      <c r="P43" s="223"/>
      <c r="Q43" s="223"/>
      <c r="R43" s="223"/>
      <c r="S43" s="223"/>
    </row>
    <row r="44" spans="1:19" ht="9.75" customHeight="1">
      <c r="A44" s="86"/>
      <c r="B44" s="86"/>
      <c r="C44" s="95"/>
      <c r="D44" s="95"/>
      <c r="E44" s="95"/>
      <c r="F44" s="95"/>
      <c r="G44" s="95"/>
      <c r="H44" s="95"/>
      <c r="I44" s="86"/>
      <c r="J44" s="86"/>
      <c r="K44" s="86"/>
      <c r="L44" s="96"/>
      <c r="M44" s="96"/>
      <c r="N44" s="93"/>
      <c r="O44" s="86"/>
      <c r="P44" s="95"/>
      <c r="Q44" s="95"/>
      <c r="R44" s="95"/>
      <c r="S44" s="95"/>
    </row>
    <row r="45" ht="30" customHeight="1">
      <c r="A45" s="97" t="s">
        <v>48</v>
      </c>
    </row>
    <row r="46" spans="2:11" ht="20.25" customHeight="1">
      <c r="B46" s="98" t="s">
        <v>49</v>
      </c>
      <c r="C46" s="224" t="s">
        <v>50</v>
      </c>
      <c r="D46" s="224"/>
      <c r="I46" s="98" t="s">
        <v>51</v>
      </c>
      <c r="J46" s="225">
        <v>18</v>
      </c>
      <c r="K46" s="225"/>
    </row>
    <row r="47" spans="2:19" ht="20.25" customHeight="1">
      <c r="B47" s="98" t="s">
        <v>52</v>
      </c>
      <c r="C47" s="226" t="s">
        <v>53</v>
      </c>
      <c r="D47" s="226"/>
      <c r="I47" s="98" t="s">
        <v>54</v>
      </c>
      <c r="J47" s="227">
        <v>7</v>
      </c>
      <c r="K47" s="227"/>
      <c r="P47" s="98" t="s">
        <v>55</v>
      </c>
      <c r="Q47" s="381">
        <v>42125</v>
      </c>
      <c r="R47" s="228"/>
      <c r="S47" s="228"/>
    </row>
    <row r="48" ht="9.75" customHeight="1"/>
    <row r="49" spans="1:19" ht="15" customHeight="1">
      <c r="A49" s="229" t="s">
        <v>56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1"/>
    </row>
    <row r="50" spans="1:19" ht="90" customHeight="1">
      <c r="A50" s="232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4"/>
    </row>
    <row r="51" ht="5.25" customHeight="1"/>
    <row r="52" spans="1:19" ht="15" customHeight="1">
      <c r="A52" s="235" t="s">
        <v>57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7"/>
    </row>
    <row r="53" spans="1:19" ht="6.75" customHeight="1">
      <c r="A53" s="238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239"/>
    </row>
    <row r="54" spans="1:19" ht="18" customHeight="1">
      <c r="A54" s="240" t="s">
        <v>5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7" t="s">
        <v>7</v>
      </c>
      <c r="L54" s="114"/>
      <c r="M54" s="114"/>
      <c r="N54" s="114"/>
      <c r="O54" s="114"/>
      <c r="P54" s="114"/>
      <c r="Q54" s="114"/>
      <c r="R54" s="114"/>
      <c r="S54" s="239"/>
    </row>
    <row r="55" spans="1:19" ht="18" customHeight="1">
      <c r="A55" s="382"/>
      <c r="B55" s="383" t="s">
        <v>58</v>
      </c>
      <c r="C55" s="384"/>
      <c r="D55" s="385"/>
      <c r="E55" s="383" t="s">
        <v>59</v>
      </c>
      <c r="F55" s="384"/>
      <c r="G55" s="384"/>
      <c r="H55" s="384"/>
      <c r="I55" s="385"/>
      <c r="J55" s="384"/>
      <c r="K55" s="386"/>
      <c r="L55" s="383" t="s">
        <v>58</v>
      </c>
      <c r="M55" s="384"/>
      <c r="N55" s="385"/>
      <c r="O55" s="383" t="s">
        <v>59</v>
      </c>
      <c r="P55" s="384"/>
      <c r="Q55" s="384"/>
      <c r="R55" s="384"/>
      <c r="S55" s="387"/>
    </row>
    <row r="56" spans="1:19" ht="18" customHeight="1">
      <c r="A56" s="388" t="s">
        <v>216</v>
      </c>
      <c r="B56" s="389" t="s">
        <v>61</v>
      </c>
      <c r="C56" s="390"/>
      <c r="D56" s="391" t="s">
        <v>62</v>
      </c>
      <c r="E56" s="389" t="s">
        <v>61</v>
      </c>
      <c r="F56" s="392"/>
      <c r="G56" s="392"/>
      <c r="H56" s="393"/>
      <c r="I56" s="391" t="s">
        <v>62</v>
      </c>
      <c r="J56" s="392"/>
      <c r="K56" s="391" t="s">
        <v>216</v>
      </c>
      <c r="L56" s="389" t="s">
        <v>61</v>
      </c>
      <c r="M56" s="390"/>
      <c r="N56" s="391" t="s">
        <v>62</v>
      </c>
      <c r="O56" s="389" t="s">
        <v>61</v>
      </c>
      <c r="P56" s="392"/>
      <c r="Q56" s="392"/>
      <c r="R56" s="393"/>
      <c r="S56" s="394" t="s">
        <v>62</v>
      </c>
    </row>
    <row r="57" spans="1:19" ht="18" customHeight="1">
      <c r="A57" s="395"/>
      <c r="B57" s="396"/>
      <c r="C57" s="397"/>
      <c r="D57" s="398"/>
      <c r="E57" s="396"/>
      <c r="F57" s="399"/>
      <c r="G57" s="399"/>
      <c r="H57" s="397"/>
      <c r="I57" s="398"/>
      <c r="J57" s="114"/>
      <c r="K57" s="400"/>
      <c r="L57" s="396"/>
      <c r="M57" s="397"/>
      <c r="N57" s="398"/>
      <c r="O57" s="396"/>
      <c r="P57" s="399"/>
      <c r="Q57" s="399"/>
      <c r="R57" s="397"/>
      <c r="S57" s="401"/>
    </row>
    <row r="58" spans="1:19" ht="18" customHeight="1">
      <c r="A58" s="255"/>
      <c r="B58" s="256"/>
      <c r="C58" s="257"/>
      <c r="D58" s="258"/>
      <c r="E58" s="256"/>
      <c r="F58" s="259"/>
      <c r="G58" s="259"/>
      <c r="H58" s="257"/>
      <c r="I58" s="258"/>
      <c r="J58" s="114"/>
      <c r="K58" s="260"/>
      <c r="L58" s="256"/>
      <c r="M58" s="257"/>
      <c r="N58" s="258"/>
      <c r="O58" s="256"/>
      <c r="P58" s="259"/>
      <c r="Q58" s="259"/>
      <c r="R58" s="257"/>
      <c r="S58" s="261"/>
    </row>
    <row r="59" spans="1:19" ht="11.25" customHeight="1">
      <c r="A59" s="262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4"/>
    </row>
    <row r="60" spans="1:19" ht="3.75" customHeight="1">
      <c r="A60" s="117"/>
      <c r="B60" s="114"/>
      <c r="C60" s="114"/>
      <c r="D60" s="114"/>
      <c r="E60" s="114"/>
      <c r="F60" s="114"/>
      <c r="G60" s="114"/>
      <c r="H60" s="114"/>
      <c r="I60" s="114"/>
      <c r="J60" s="114"/>
      <c r="K60" s="117"/>
      <c r="L60" s="114"/>
      <c r="M60" s="114"/>
      <c r="N60" s="114"/>
      <c r="O60" s="114"/>
      <c r="P60" s="114"/>
      <c r="Q60" s="114"/>
      <c r="R60" s="114"/>
      <c r="S60" s="114"/>
    </row>
    <row r="61" spans="1:19" ht="19.5" customHeight="1">
      <c r="A61" s="265" t="s">
        <v>63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7"/>
    </row>
    <row r="62" spans="1:19" ht="90" customHeight="1">
      <c r="A62" s="268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70"/>
    </row>
    <row r="63" ht="5.25" customHeight="1"/>
    <row r="64" spans="1:19" ht="15" customHeight="1">
      <c r="A64" s="229" t="s">
        <v>64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1"/>
    </row>
    <row r="65" spans="1:19" ht="90" customHeight="1">
      <c r="A65" s="232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4"/>
    </row>
    <row r="66" spans="1:8" ht="30" customHeight="1">
      <c r="A66" s="271" t="s">
        <v>65</v>
      </c>
      <c r="B66" s="271"/>
      <c r="C66" s="272"/>
      <c r="D66" s="272"/>
      <c r="E66" s="272"/>
      <c r="F66" s="272"/>
      <c r="G66" s="272"/>
      <c r="H66" s="272"/>
    </row>
    <row r="67" spans="11:16" ht="12.75">
      <c r="K67" s="343" t="s">
        <v>109</v>
      </c>
      <c r="L67" s="344" t="s">
        <v>217</v>
      </c>
      <c r="M67" s="345"/>
      <c r="N67" s="345"/>
      <c r="O67" s="344" t="s">
        <v>154</v>
      </c>
      <c r="P67" s="346"/>
    </row>
    <row r="68" spans="11:16" ht="12.75">
      <c r="K68" s="343" t="s">
        <v>112</v>
      </c>
      <c r="L68" s="344" t="s">
        <v>218</v>
      </c>
      <c r="M68" s="345"/>
      <c r="N68" s="345"/>
      <c r="O68" s="344" t="s">
        <v>3</v>
      </c>
      <c r="P68" s="346"/>
    </row>
    <row r="69" spans="11:16" ht="12.75">
      <c r="K69" s="343" t="s">
        <v>50</v>
      </c>
      <c r="L69" s="344" t="s">
        <v>219</v>
      </c>
      <c r="M69" s="345"/>
      <c r="N69" s="345"/>
      <c r="O69" s="344" t="s">
        <v>150</v>
      </c>
      <c r="P69" s="346"/>
    </row>
    <row r="70" spans="11:16" ht="12.75">
      <c r="K70" s="343" t="s">
        <v>116</v>
      </c>
      <c r="L70" s="344" t="s">
        <v>220</v>
      </c>
      <c r="M70" s="345"/>
      <c r="N70" s="345"/>
      <c r="O70" s="344" t="s">
        <v>160</v>
      </c>
      <c r="P70" s="346"/>
    </row>
    <row r="71" spans="11:16" ht="12.75">
      <c r="K71" s="343" t="s">
        <v>119</v>
      </c>
      <c r="L71" s="344" t="s">
        <v>221</v>
      </c>
      <c r="M71" s="345"/>
      <c r="N71" s="345"/>
      <c r="O71" s="344" t="s">
        <v>222</v>
      </c>
      <c r="P71" s="346"/>
    </row>
    <row r="72" spans="11:16" ht="12.75">
      <c r="K72" s="343" t="s">
        <v>122</v>
      </c>
      <c r="L72" s="344" t="s">
        <v>223</v>
      </c>
      <c r="M72" s="345"/>
      <c r="N72" s="345"/>
      <c r="O72" s="344" t="s">
        <v>66</v>
      </c>
      <c r="P72" s="346"/>
    </row>
    <row r="73" spans="11:16" ht="12.75">
      <c r="K73" s="343" t="s">
        <v>123</v>
      </c>
      <c r="L73" s="344" t="s">
        <v>224</v>
      </c>
      <c r="M73" s="345"/>
      <c r="N73" s="345"/>
      <c r="O73" s="344" t="s">
        <v>114</v>
      </c>
      <c r="P73" s="346"/>
    </row>
    <row r="74" spans="11:16" ht="12.75">
      <c r="K74" s="343" t="s">
        <v>125</v>
      </c>
      <c r="L74" s="344" t="s">
        <v>225</v>
      </c>
      <c r="M74" s="345"/>
      <c r="N74" s="345"/>
      <c r="O74" s="344" t="s">
        <v>148</v>
      </c>
      <c r="P74" s="346"/>
    </row>
    <row r="75" spans="11:16" ht="12.75">
      <c r="K75" s="343" t="s">
        <v>128</v>
      </c>
      <c r="L75" s="344" t="s">
        <v>226</v>
      </c>
      <c r="M75" s="345"/>
      <c r="N75" s="345"/>
      <c r="O75" s="344" t="s">
        <v>227</v>
      </c>
      <c r="P75" s="346"/>
    </row>
    <row r="76" spans="11:16" ht="12.75">
      <c r="K76" s="343" t="s">
        <v>131</v>
      </c>
      <c r="L76" s="344" t="s">
        <v>228</v>
      </c>
      <c r="M76" s="345"/>
      <c r="N76" s="345"/>
      <c r="O76" s="344" t="s">
        <v>88</v>
      </c>
      <c r="P76" s="346"/>
    </row>
    <row r="77" spans="11:16" ht="12.75">
      <c r="K77" s="343" t="s">
        <v>134</v>
      </c>
      <c r="L77" s="344" t="s">
        <v>229</v>
      </c>
      <c r="M77" s="345"/>
      <c r="N77" s="345"/>
      <c r="O77" s="344" t="s">
        <v>140</v>
      </c>
      <c r="P77" s="346"/>
    </row>
    <row r="78" spans="11:16" ht="12.75">
      <c r="K78" s="343" t="s">
        <v>136</v>
      </c>
      <c r="L78" s="344" t="s">
        <v>230</v>
      </c>
      <c r="M78" s="345"/>
      <c r="N78" s="345"/>
      <c r="O78" s="344" t="s">
        <v>114</v>
      </c>
      <c r="P78" s="346"/>
    </row>
    <row r="79" spans="11:16" ht="12.75">
      <c r="K79" s="343" t="s">
        <v>138</v>
      </c>
      <c r="L79" s="344" t="s">
        <v>231</v>
      </c>
      <c r="M79" s="345"/>
      <c r="N79" s="345"/>
      <c r="O79" s="344" t="s">
        <v>232</v>
      </c>
      <c r="P79" s="346"/>
    </row>
    <row r="80" spans="11:16" ht="12.75">
      <c r="K80" s="343" t="s">
        <v>141</v>
      </c>
      <c r="L80" s="344" t="s">
        <v>233</v>
      </c>
      <c r="M80" s="345"/>
      <c r="N80" s="345"/>
      <c r="O80" s="344" t="s">
        <v>130</v>
      </c>
      <c r="P80" s="346"/>
    </row>
    <row r="81" spans="11:16" ht="12.75">
      <c r="K81" s="343" t="s">
        <v>144</v>
      </c>
      <c r="L81" s="344" t="s">
        <v>234</v>
      </c>
      <c r="M81" s="345"/>
      <c r="N81" s="345"/>
      <c r="O81" s="344" t="s">
        <v>156</v>
      </c>
      <c r="P81" s="346"/>
    </row>
    <row r="82" spans="11:16" ht="12.75">
      <c r="K82" s="343" t="s">
        <v>146</v>
      </c>
      <c r="L82" s="344" t="s">
        <v>235</v>
      </c>
      <c r="M82" s="345"/>
      <c r="N82" s="345"/>
      <c r="O82" s="344" t="s">
        <v>162</v>
      </c>
      <c r="P82" s="346"/>
    </row>
    <row r="83" spans="11:16" ht="12.75">
      <c r="K83" s="343" t="s">
        <v>53</v>
      </c>
      <c r="L83" s="347"/>
      <c r="M83" s="347"/>
      <c r="N83" s="347"/>
      <c r="O83" s="344"/>
      <c r="P83" s="346"/>
    </row>
    <row r="84" spans="11:16" ht="12.75">
      <c r="K84" s="343" t="s">
        <v>108</v>
      </c>
      <c r="L84" s="347"/>
      <c r="M84" s="347"/>
      <c r="N84" s="347"/>
      <c r="O84" s="344"/>
      <c r="P84" s="346"/>
    </row>
    <row r="85" spans="11:16" ht="12.75">
      <c r="K85" s="343" t="s">
        <v>151</v>
      </c>
      <c r="L85" s="347"/>
      <c r="M85" s="347"/>
      <c r="N85" s="347"/>
      <c r="O85" s="344"/>
      <c r="P85" s="346"/>
    </row>
    <row r="86" spans="11:16" ht="12.75">
      <c r="K86" s="343" t="s">
        <v>153</v>
      </c>
      <c r="L86" s="347"/>
      <c r="M86" s="347"/>
      <c r="N86" s="347"/>
      <c r="O86" s="344"/>
      <c r="P86" s="346"/>
    </row>
    <row r="87" spans="11:16" ht="12.75">
      <c r="K87" s="343" t="s">
        <v>155</v>
      </c>
      <c r="L87" s="347"/>
      <c r="M87" s="347"/>
      <c r="N87" s="347"/>
      <c r="O87" s="344"/>
      <c r="P87" s="346"/>
    </row>
    <row r="88" spans="11:16" ht="12.75">
      <c r="K88" s="343" t="s">
        <v>157</v>
      </c>
      <c r="L88" s="347"/>
      <c r="M88" s="347"/>
      <c r="N88" s="347"/>
      <c r="O88" s="347"/>
      <c r="P88" s="347"/>
    </row>
    <row r="89" spans="11:16" ht="12.75">
      <c r="K89" s="343" t="s">
        <v>159</v>
      </c>
      <c r="L89" s="347"/>
      <c r="M89" s="347"/>
      <c r="N89" s="347"/>
      <c r="O89" s="347"/>
      <c r="P89" s="347"/>
    </row>
    <row r="90" spans="11:16" ht="12.75">
      <c r="K90" s="343" t="s">
        <v>161</v>
      </c>
      <c r="L90" s="347"/>
      <c r="M90" s="347"/>
      <c r="N90" s="347"/>
      <c r="O90" s="347"/>
      <c r="P90" s="347"/>
    </row>
    <row r="91" spans="11:16" ht="12.75">
      <c r="K91" s="343" t="s">
        <v>163</v>
      </c>
      <c r="L91" s="347"/>
      <c r="M91" s="347"/>
      <c r="N91" s="347"/>
      <c r="O91" s="347"/>
      <c r="P91" s="34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33:L34"/>
    <mergeCell ref="K28:L29"/>
    <mergeCell ref="K27:L27"/>
    <mergeCell ref="K22:L22"/>
    <mergeCell ref="K23:L24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M42:O42"/>
    <mergeCell ref="C43:H43"/>
    <mergeCell ref="L43:M43"/>
    <mergeCell ref="G41:H41"/>
    <mergeCell ref="C41:E41"/>
    <mergeCell ref="C42:E42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dcterms:created xsi:type="dcterms:W3CDTF">2014-09-24T17:57:48Z</dcterms:created>
  <dcterms:modified xsi:type="dcterms:W3CDTF">2014-09-24T18:02:42Z</dcterms:modified>
  <cp:category/>
  <cp:version/>
  <cp:contentType/>
  <cp:contentStatus/>
</cp:coreProperties>
</file>