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3020" windowHeight="12345" activeTab="0"/>
  </bookViews>
  <sheets>
    <sheet name="Žižkov C-DP" sheetId="1" r:id="rId1"/>
    <sheet name="Žižkov B-Meteor" sheetId="2" r:id="rId2"/>
    <sheet name="Praga-Radotín" sheetId="3" r:id="rId3"/>
    <sheet name="US A-US B" sheetId="4" r:id="rId4"/>
    <sheet name="KO C-Slavia B" sheetId="5" r:id="rId5"/>
    <sheet name="Astra-ČVUT" sheetId="6" r:id="rId6"/>
    <sheet name="Rudná-Union B" sheetId="7" r:id="rId7"/>
  </sheets>
  <externalReferences>
    <externalReference r:id="rId10"/>
    <externalReference r:id="rId11"/>
    <externalReference r:id="rId12"/>
  </externalReferences>
  <definedNames>
    <definedName name="_xlnm.Print_Area" localSheetId="4">'KO C-Slavia B'!$A$1:$S$66</definedName>
    <definedName name="_xlnm.Print_Area" localSheetId="1">'Žižkov B-Meteor'!$A$1:$S$66</definedName>
    <definedName name="_xlnm.Print_Area" localSheetId="0">'Žižkov C-DP'!$A$1:$S$66</definedName>
    <definedName name="výmaz" localSheetId="5">'[3]Zápis'!$D$8:$F$11,'[3]Zápis'!$D$13:$F$16,'[3]Zápis'!$D$18:$F$21,'[3]Zápis'!$D$23:$F$26,'[3]Zápis'!$D$28:$F$31,'[3]Zápis'!$D$33:$F$36,'[3]Zápis'!$N$8:$P$11,'[3]Zápis'!$N$13:$P$16,'[3]Zápis'!$N$18:$P$21,'[3]Zápis'!$N$23:$P$26,'[3]Zápis'!$N$28:$P$31,'[3]Zápis'!$N$33:$P$36,'[3]Zápis'!$A$8:$B$37,'[3]Zápis'!$K$8:$L$37</definedName>
    <definedName name="výmaz" localSheetId="4">'KO C-Slavia B'!$D$8:$F$11,'KO C-Slavia B'!$D$13:$F$16,'KO C-Slavia B'!$D$18:$F$21,'KO C-Slavia B'!$D$23:$F$26,'KO C-Slavia B'!$D$28:$F$31,'KO C-Slavia B'!$D$33:$F$36,'KO C-Slavia B'!$N$8:$P$11,'KO C-Slavia B'!$N$13:$P$16,'KO C-Slavia B'!$N$18:$P$21,'KO C-Slavia B'!$N$23:$P$26,'KO C-Slavia B'!$N$28:$P$31,'KO C-Slavia B'!$N$33:$P$36,'KO C-Slavia B'!$A$8:$B$37,'KO C-Slavia B'!$K$8:$L$37</definedName>
    <definedName name="výmaz" localSheetId="2">'[1]Zápis'!$D$8:$F$11,'[1]Zápis'!$D$13:$F$16,'[1]Zápis'!$D$18:$F$21,'[1]Zápis'!$D$23:$F$26,'[1]Zápis'!$D$28:$F$31,'[1]Zápis'!$D$33:$F$36,'[1]Zápis'!$N$8:$P$11,'[1]Zápis'!$N$13:$P$16,'[1]Zápis'!$N$18:$P$21,'[1]Zápis'!$N$23:$P$26,'[1]Zápis'!$N$28:$P$31,'[1]Zápis'!$N$33:$P$36,'[1]Zápis'!$A$8:$B$37,'[1]Zápis'!$K$8:$L$37</definedName>
    <definedName name="výmaz" localSheetId="3">'[2]Zápis'!$D$8:$F$11,'[2]Zápis'!$D$13:$F$16,'[2]Zápis'!$D$18:$F$21,'[2]Zápis'!$D$23:$F$26,'[2]Zápis'!$D$28:$F$31,'[2]Zápis'!$D$33:$F$36,'[2]Zápis'!$N$8:$P$11,'[2]Zápis'!$N$13:$P$16,'[2]Zápis'!$N$18:$P$21,'[2]Zápis'!$N$23:$P$26,'[2]Zápis'!$N$28:$P$31,'[2]Zápis'!$N$33:$P$36,'[2]Zápis'!$A$8:$B$37,'[2]Zápis'!$K$8:$L$37</definedName>
    <definedName name="výmaz" localSheetId="1">'Žižkov B-Meteor'!$D$8:$F$11,'Žižkov B-Meteor'!$D$13:$F$16,'Žižkov B-Meteor'!$D$18:$F$21,'Žižkov B-Meteor'!$D$23:$F$26,'Žižkov B-Meteor'!$D$28:$F$31,'Žižkov B-Meteor'!$D$33:$F$36,'Žižkov B-Meteor'!$N$8:$P$11,'Žižkov B-Meteor'!$N$13:$P$16,'Žižkov B-Meteor'!$N$18:$P$21,'Žižkov B-Meteor'!$N$23:$P$26,'Žižkov B-Meteor'!$N$28:$P$31,'Žižkov B-Meteor'!$N$33:$P$36,'Žižkov B-Meteor'!$A$8:$B$37,'Žižkov B-Meteor'!$K$8:$L$37</definedName>
    <definedName name="výmaz">'Žižkov C-DP'!$D$8:$F$11,'Žižkov C-DP'!$D$13:$F$16,'Žižkov C-DP'!$D$18:$F$21,'Žižkov C-DP'!$D$23:$F$26,'Žižkov C-DP'!$D$28:$F$31,'Žižkov C-DP'!$D$33:$F$36,'Žižkov C-DP'!$N$8:$P$11,'Žižkov C-DP'!$N$13:$P$16,'Žižkov C-DP'!$N$18:$P$21,'Žižkov C-DP'!$N$23:$P$26,'Žižkov C-DP'!$N$28:$P$31,'Žižkov C-DP'!$N$33:$P$36,'Žižkov C-DP'!$A$8:$B$37,'Žižkov C-DP'!$K$8:$L$37</definedName>
  </definedNames>
  <calcPr fullCalcOnLoad="1"/>
</workbook>
</file>

<file path=xl/comments1.xml><?xml version="1.0" encoding="utf-8"?>
<comments xmlns="http://schemas.openxmlformats.org/spreadsheetml/2006/main">
  <authors>
    <author>Josef Kučera</author>
  </authors>
  <commentList>
    <comment ref="B3" authorId="0">
      <text>
        <r>
          <rPr>
            <b/>
            <sz val="11"/>
            <rFont val="Tahoma"/>
            <family val="2"/>
          </rPr>
          <t>DRUŽSTVO Domácí</t>
        </r>
      </text>
    </comment>
    <comment ref="L3" authorId="0">
      <text>
        <r>
          <rPr>
            <b/>
            <sz val="11"/>
            <rFont val="Tahoma"/>
            <family val="2"/>
          </rPr>
          <t>DRUŽSTVO Hosté</t>
        </r>
      </text>
    </comment>
    <comment ref="A8" authorId="0">
      <text>
        <r>
          <rPr>
            <b/>
            <sz val="11"/>
            <rFont val="Tahoma"/>
            <family val="2"/>
          </rPr>
          <t>PŘÍJMENÍ</t>
        </r>
      </text>
    </comment>
    <comment ref="K8" authorId="0">
      <text>
        <r>
          <rPr>
            <b/>
            <sz val="11"/>
            <rFont val="Tahoma"/>
            <family val="2"/>
          </rPr>
          <t>PŘÍJMENÍ</t>
        </r>
      </text>
    </comment>
    <comment ref="A10" authorId="0">
      <text>
        <r>
          <rPr>
            <b/>
            <sz val="11"/>
            <rFont val="Tahoma"/>
            <family val="2"/>
          </rPr>
          <t>JMÉNO</t>
        </r>
      </text>
    </comment>
    <comment ref="K10" authorId="0">
      <text>
        <r>
          <rPr>
            <b/>
            <sz val="11"/>
            <rFont val="Tahoma"/>
            <family val="2"/>
          </rPr>
          <t>JMÉNO</t>
        </r>
      </text>
    </comment>
    <comment ref="A12" authorId="0">
      <text>
        <r>
          <rPr>
            <b/>
            <sz val="11"/>
            <rFont val="Tahoma"/>
            <family val="2"/>
          </rPr>
          <t>REG.ČÍSLO</t>
        </r>
      </text>
    </comment>
    <comment ref="K12" authorId="0">
      <text>
        <r>
          <rPr>
            <b/>
            <sz val="11"/>
            <rFont val="Tahoma"/>
            <family val="2"/>
          </rPr>
          <t>REG.ČÍSLO</t>
        </r>
      </text>
    </comment>
    <comment ref="A13" authorId="0">
      <text>
        <r>
          <rPr>
            <b/>
            <sz val="11"/>
            <rFont val="Tahoma"/>
            <family val="2"/>
          </rPr>
          <t>PŘÍJMENÍ</t>
        </r>
      </text>
    </comment>
    <comment ref="K13" authorId="0">
      <text>
        <r>
          <rPr>
            <b/>
            <sz val="11"/>
            <rFont val="Tahoma"/>
            <family val="2"/>
          </rPr>
          <t>PŘÍJMENÍ</t>
        </r>
      </text>
    </comment>
    <comment ref="A15" authorId="0">
      <text>
        <r>
          <rPr>
            <b/>
            <sz val="11"/>
            <rFont val="Tahoma"/>
            <family val="2"/>
          </rPr>
          <t>JMÉNO</t>
        </r>
      </text>
    </comment>
    <comment ref="K15" authorId="0">
      <text>
        <r>
          <rPr>
            <b/>
            <sz val="11"/>
            <rFont val="Tahoma"/>
            <family val="2"/>
          </rPr>
          <t>JMÉNO</t>
        </r>
      </text>
    </comment>
    <comment ref="A17" authorId="0">
      <text>
        <r>
          <rPr>
            <b/>
            <sz val="11"/>
            <rFont val="Tahoma"/>
            <family val="2"/>
          </rPr>
          <t>REG.ČÍSLO</t>
        </r>
      </text>
    </comment>
    <comment ref="K17" authorId="0">
      <text>
        <r>
          <rPr>
            <b/>
            <sz val="11"/>
            <rFont val="Tahoma"/>
            <family val="2"/>
          </rPr>
          <t>REG.ČÍSLO</t>
        </r>
      </text>
    </comment>
    <comment ref="A18" authorId="0">
      <text>
        <r>
          <rPr>
            <b/>
            <sz val="11"/>
            <rFont val="Tahoma"/>
            <family val="2"/>
          </rPr>
          <t>PŘÍJMENÍ</t>
        </r>
      </text>
    </comment>
    <comment ref="K18" authorId="0">
      <text>
        <r>
          <rPr>
            <b/>
            <sz val="11"/>
            <rFont val="Tahoma"/>
            <family val="2"/>
          </rPr>
          <t>PŘÍJMENÍ</t>
        </r>
      </text>
    </comment>
    <comment ref="A20" authorId="0">
      <text>
        <r>
          <rPr>
            <b/>
            <sz val="11"/>
            <rFont val="Tahoma"/>
            <family val="2"/>
          </rPr>
          <t>JMÉNO</t>
        </r>
      </text>
    </comment>
    <comment ref="K20" authorId="0">
      <text>
        <r>
          <rPr>
            <b/>
            <sz val="11"/>
            <rFont val="Tahoma"/>
            <family val="2"/>
          </rPr>
          <t>JMÉNO</t>
        </r>
      </text>
    </comment>
    <comment ref="A22" authorId="0">
      <text>
        <r>
          <rPr>
            <b/>
            <sz val="11"/>
            <rFont val="Tahoma"/>
            <family val="2"/>
          </rPr>
          <t>REG.ČÍSLO</t>
        </r>
      </text>
    </comment>
    <comment ref="K22" authorId="0">
      <text>
        <r>
          <rPr>
            <b/>
            <sz val="11"/>
            <rFont val="Tahoma"/>
            <family val="2"/>
          </rPr>
          <t>REG.ČÍSLO</t>
        </r>
      </text>
    </comment>
    <comment ref="A23" authorId="0">
      <text>
        <r>
          <rPr>
            <b/>
            <sz val="11"/>
            <rFont val="Tahoma"/>
            <family val="2"/>
          </rPr>
          <t>PŘÍJMENÍ</t>
        </r>
      </text>
    </comment>
    <comment ref="K23" authorId="0">
      <text>
        <r>
          <rPr>
            <b/>
            <sz val="11"/>
            <rFont val="Tahoma"/>
            <family val="2"/>
          </rPr>
          <t>PŘÍJMENÍ</t>
        </r>
      </text>
    </comment>
    <comment ref="A25" authorId="0">
      <text>
        <r>
          <rPr>
            <b/>
            <sz val="11"/>
            <rFont val="Tahoma"/>
            <family val="2"/>
          </rPr>
          <t>JMÉNO</t>
        </r>
      </text>
    </comment>
    <comment ref="K25" authorId="0">
      <text>
        <r>
          <rPr>
            <b/>
            <sz val="11"/>
            <rFont val="Tahoma"/>
            <family val="2"/>
          </rPr>
          <t>JMÉNO</t>
        </r>
      </text>
    </comment>
    <comment ref="A27" authorId="0">
      <text>
        <r>
          <rPr>
            <b/>
            <sz val="11"/>
            <rFont val="Tahoma"/>
            <family val="2"/>
          </rPr>
          <t>REG.ČÍSLO</t>
        </r>
      </text>
    </comment>
    <comment ref="K27" authorId="0">
      <text>
        <r>
          <rPr>
            <b/>
            <sz val="11"/>
            <rFont val="Tahoma"/>
            <family val="2"/>
          </rPr>
          <t>REG.ČÍSLO</t>
        </r>
      </text>
    </comment>
    <comment ref="A28" authorId="0">
      <text>
        <r>
          <rPr>
            <b/>
            <sz val="11"/>
            <rFont val="Tahoma"/>
            <family val="2"/>
          </rPr>
          <t>PŘÍJMENÍ</t>
        </r>
      </text>
    </comment>
    <comment ref="K28" authorId="0">
      <text>
        <r>
          <rPr>
            <b/>
            <sz val="11"/>
            <rFont val="Tahoma"/>
            <family val="2"/>
          </rPr>
          <t>PŘÍJMENÍ</t>
        </r>
      </text>
    </comment>
    <comment ref="A30" authorId="0">
      <text>
        <r>
          <rPr>
            <b/>
            <sz val="11"/>
            <rFont val="Tahoma"/>
            <family val="2"/>
          </rPr>
          <t>JMÉNO</t>
        </r>
      </text>
    </comment>
    <comment ref="K30" authorId="0">
      <text>
        <r>
          <rPr>
            <b/>
            <sz val="11"/>
            <rFont val="Tahoma"/>
            <family val="2"/>
          </rPr>
          <t>JMÉNO</t>
        </r>
      </text>
    </comment>
    <comment ref="A32" authorId="0">
      <text>
        <r>
          <rPr>
            <b/>
            <sz val="11"/>
            <rFont val="Tahoma"/>
            <family val="2"/>
          </rPr>
          <t>REG.ČÍSLO</t>
        </r>
      </text>
    </comment>
    <comment ref="K32" authorId="0">
      <text>
        <r>
          <rPr>
            <b/>
            <sz val="11"/>
            <rFont val="Tahoma"/>
            <family val="2"/>
          </rPr>
          <t>REG.ČÍSLO</t>
        </r>
      </text>
    </comment>
    <comment ref="A33" authorId="0">
      <text>
        <r>
          <rPr>
            <b/>
            <sz val="11"/>
            <rFont val="Tahoma"/>
            <family val="2"/>
          </rPr>
          <t>PŘÍJMENÍ</t>
        </r>
      </text>
    </comment>
    <comment ref="K33" authorId="0">
      <text>
        <r>
          <rPr>
            <b/>
            <sz val="11"/>
            <rFont val="Tahoma"/>
            <family val="2"/>
          </rPr>
          <t>PŘÍJMENÍ</t>
        </r>
      </text>
    </comment>
    <comment ref="A35" authorId="0">
      <text>
        <r>
          <rPr>
            <b/>
            <sz val="11"/>
            <rFont val="Tahoma"/>
            <family val="2"/>
          </rPr>
          <t>JMÉNO</t>
        </r>
      </text>
    </comment>
    <comment ref="K35" authorId="0">
      <text>
        <r>
          <rPr>
            <b/>
            <sz val="11"/>
            <rFont val="Tahoma"/>
            <family val="2"/>
          </rPr>
          <t>JMÉNO</t>
        </r>
      </text>
    </comment>
    <comment ref="A37" authorId="0">
      <text>
        <r>
          <rPr>
            <b/>
            <sz val="11"/>
            <rFont val="Tahoma"/>
            <family val="2"/>
          </rPr>
          <t>REG.ČÍSLO</t>
        </r>
      </text>
    </comment>
    <comment ref="K37" authorId="0">
      <text>
        <r>
          <rPr>
            <b/>
            <sz val="11"/>
            <rFont val="Tahoma"/>
            <family val="2"/>
          </rPr>
          <t>REG.ČÍSLO</t>
        </r>
      </text>
    </comment>
  </commentList>
</comments>
</file>

<file path=xl/comments2.xml><?xml version="1.0" encoding="utf-8"?>
<comments xmlns="http://schemas.openxmlformats.org/spreadsheetml/2006/main">
  <authors>
    <author>Josef Kučera</author>
  </authors>
  <commentList>
    <comment ref="B3" authorId="0">
      <text>
        <r>
          <rPr>
            <b/>
            <sz val="11"/>
            <rFont val="Tahoma"/>
            <family val="2"/>
          </rPr>
          <t>DRUŽSTVO Domácí</t>
        </r>
      </text>
    </comment>
    <comment ref="L3" authorId="0">
      <text>
        <r>
          <rPr>
            <b/>
            <sz val="11"/>
            <rFont val="Tahoma"/>
            <family val="2"/>
          </rPr>
          <t>DRUŽSTVO Hosté</t>
        </r>
      </text>
    </comment>
    <comment ref="A8" authorId="0">
      <text>
        <r>
          <rPr>
            <b/>
            <sz val="11"/>
            <rFont val="Tahoma"/>
            <family val="2"/>
          </rPr>
          <t>PŘÍJMENÍ</t>
        </r>
      </text>
    </comment>
    <comment ref="K8" authorId="0">
      <text>
        <r>
          <rPr>
            <b/>
            <sz val="11"/>
            <rFont val="Tahoma"/>
            <family val="2"/>
          </rPr>
          <t>PŘÍJMENÍ</t>
        </r>
      </text>
    </comment>
    <comment ref="A10" authorId="0">
      <text>
        <r>
          <rPr>
            <b/>
            <sz val="11"/>
            <rFont val="Tahoma"/>
            <family val="2"/>
          </rPr>
          <t>JMÉNO</t>
        </r>
      </text>
    </comment>
    <comment ref="K10" authorId="0">
      <text>
        <r>
          <rPr>
            <b/>
            <sz val="11"/>
            <rFont val="Tahoma"/>
            <family val="2"/>
          </rPr>
          <t>JMÉNO</t>
        </r>
      </text>
    </comment>
    <comment ref="A12" authorId="0">
      <text>
        <r>
          <rPr>
            <b/>
            <sz val="11"/>
            <rFont val="Tahoma"/>
            <family val="2"/>
          </rPr>
          <t>REG.ČÍSLO</t>
        </r>
      </text>
    </comment>
    <comment ref="K12" authorId="0">
      <text>
        <r>
          <rPr>
            <b/>
            <sz val="11"/>
            <rFont val="Tahoma"/>
            <family val="2"/>
          </rPr>
          <t>REG.ČÍSLO</t>
        </r>
      </text>
    </comment>
    <comment ref="A13" authorId="0">
      <text>
        <r>
          <rPr>
            <b/>
            <sz val="11"/>
            <rFont val="Tahoma"/>
            <family val="2"/>
          </rPr>
          <t>PŘÍJMENÍ</t>
        </r>
      </text>
    </comment>
    <comment ref="K13" authorId="0">
      <text>
        <r>
          <rPr>
            <b/>
            <sz val="11"/>
            <rFont val="Tahoma"/>
            <family val="2"/>
          </rPr>
          <t>PŘÍJMENÍ</t>
        </r>
      </text>
    </comment>
    <comment ref="A15" authorId="0">
      <text>
        <r>
          <rPr>
            <b/>
            <sz val="11"/>
            <rFont val="Tahoma"/>
            <family val="2"/>
          </rPr>
          <t>JMÉNO</t>
        </r>
      </text>
    </comment>
    <comment ref="K15" authorId="0">
      <text>
        <r>
          <rPr>
            <b/>
            <sz val="11"/>
            <rFont val="Tahoma"/>
            <family val="2"/>
          </rPr>
          <t>JMÉNO</t>
        </r>
      </text>
    </comment>
    <comment ref="A17" authorId="0">
      <text>
        <r>
          <rPr>
            <b/>
            <sz val="11"/>
            <rFont val="Tahoma"/>
            <family val="2"/>
          </rPr>
          <t>REG.ČÍSLO</t>
        </r>
      </text>
    </comment>
    <comment ref="K17" authorId="0">
      <text>
        <r>
          <rPr>
            <b/>
            <sz val="11"/>
            <rFont val="Tahoma"/>
            <family val="2"/>
          </rPr>
          <t>REG.ČÍSLO</t>
        </r>
      </text>
    </comment>
    <comment ref="A18" authorId="0">
      <text>
        <r>
          <rPr>
            <b/>
            <sz val="11"/>
            <rFont val="Tahoma"/>
            <family val="2"/>
          </rPr>
          <t>PŘÍJMENÍ</t>
        </r>
      </text>
    </comment>
    <comment ref="K18" authorId="0">
      <text>
        <r>
          <rPr>
            <b/>
            <sz val="11"/>
            <rFont val="Tahoma"/>
            <family val="2"/>
          </rPr>
          <t>PŘÍJMENÍ</t>
        </r>
      </text>
    </comment>
    <comment ref="A20" authorId="0">
      <text>
        <r>
          <rPr>
            <b/>
            <sz val="11"/>
            <rFont val="Tahoma"/>
            <family val="2"/>
          </rPr>
          <t>JMÉNO</t>
        </r>
      </text>
    </comment>
    <comment ref="K20" authorId="0">
      <text>
        <r>
          <rPr>
            <b/>
            <sz val="11"/>
            <rFont val="Tahoma"/>
            <family val="2"/>
          </rPr>
          <t>JMÉNO</t>
        </r>
      </text>
    </comment>
    <comment ref="A22" authorId="0">
      <text>
        <r>
          <rPr>
            <b/>
            <sz val="11"/>
            <rFont val="Tahoma"/>
            <family val="2"/>
          </rPr>
          <t>REG.ČÍSLO</t>
        </r>
      </text>
    </comment>
    <comment ref="K22" authorId="0">
      <text>
        <r>
          <rPr>
            <b/>
            <sz val="11"/>
            <rFont val="Tahoma"/>
            <family val="2"/>
          </rPr>
          <t>REG.ČÍSLO</t>
        </r>
      </text>
    </comment>
    <comment ref="A23" authorId="0">
      <text>
        <r>
          <rPr>
            <b/>
            <sz val="11"/>
            <rFont val="Tahoma"/>
            <family val="2"/>
          </rPr>
          <t>PŘÍJMENÍ</t>
        </r>
      </text>
    </comment>
    <comment ref="K23" authorId="0">
      <text>
        <r>
          <rPr>
            <b/>
            <sz val="11"/>
            <rFont val="Tahoma"/>
            <family val="2"/>
          </rPr>
          <t>PŘÍJMENÍ</t>
        </r>
      </text>
    </comment>
    <comment ref="A25" authorId="0">
      <text>
        <r>
          <rPr>
            <b/>
            <sz val="11"/>
            <rFont val="Tahoma"/>
            <family val="2"/>
          </rPr>
          <t>JMÉNO</t>
        </r>
      </text>
    </comment>
    <comment ref="K25" authorId="0">
      <text>
        <r>
          <rPr>
            <b/>
            <sz val="11"/>
            <rFont val="Tahoma"/>
            <family val="2"/>
          </rPr>
          <t>JMÉNO</t>
        </r>
      </text>
    </comment>
    <comment ref="A27" authorId="0">
      <text>
        <r>
          <rPr>
            <b/>
            <sz val="11"/>
            <rFont val="Tahoma"/>
            <family val="2"/>
          </rPr>
          <t>REG.ČÍSLO</t>
        </r>
      </text>
    </comment>
    <comment ref="K27" authorId="0">
      <text>
        <r>
          <rPr>
            <b/>
            <sz val="11"/>
            <rFont val="Tahoma"/>
            <family val="2"/>
          </rPr>
          <t>REG.ČÍSLO</t>
        </r>
      </text>
    </comment>
    <comment ref="A28" authorId="0">
      <text>
        <r>
          <rPr>
            <b/>
            <sz val="11"/>
            <rFont val="Tahoma"/>
            <family val="2"/>
          </rPr>
          <t>PŘÍJMENÍ</t>
        </r>
      </text>
    </comment>
    <comment ref="K28" authorId="0">
      <text>
        <r>
          <rPr>
            <b/>
            <sz val="11"/>
            <rFont val="Tahoma"/>
            <family val="2"/>
          </rPr>
          <t>PŘÍJMENÍ</t>
        </r>
      </text>
    </comment>
    <comment ref="A30" authorId="0">
      <text>
        <r>
          <rPr>
            <b/>
            <sz val="11"/>
            <rFont val="Tahoma"/>
            <family val="2"/>
          </rPr>
          <t>JMÉNO</t>
        </r>
      </text>
    </comment>
    <comment ref="K30" authorId="0">
      <text>
        <r>
          <rPr>
            <b/>
            <sz val="11"/>
            <rFont val="Tahoma"/>
            <family val="2"/>
          </rPr>
          <t>JMÉNO</t>
        </r>
      </text>
    </comment>
    <comment ref="A32" authorId="0">
      <text>
        <r>
          <rPr>
            <b/>
            <sz val="11"/>
            <rFont val="Tahoma"/>
            <family val="2"/>
          </rPr>
          <t>REG.ČÍSLO</t>
        </r>
      </text>
    </comment>
    <comment ref="K32" authorId="0">
      <text>
        <r>
          <rPr>
            <b/>
            <sz val="11"/>
            <rFont val="Tahoma"/>
            <family val="2"/>
          </rPr>
          <t>REG.ČÍSLO</t>
        </r>
      </text>
    </comment>
    <comment ref="A33" authorId="0">
      <text>
        <r>
          <rPr>
            <b/>
            <sz val="11"/>
            <rFont val="Tahoma"/>
            <family val="2"/>
          </rPr>
          <t>PŘÍJMENÍ</t>
        </r>
      </text>
    </comment>
    <comment ref="K33" authorId="0">
      <text>
        <r>
          <rPr>
            <b/>
            <sz val="11"/>
            <rFont val="Tahoma"/>
            <family val="2"/>
          </rPr>
          <t>PŘÍJMENÍ</t>
        </r>
      </text>
    </comment>
    <comment ref="A35" authorId="0">
      <text>
        <r>
          <rPr>
            <b/>
            <sz val="11"/>
            <rFont val="Tahoma"/>
            <family val="2"/>
          </rPr>
          <t>JMÉNO</t>
        </r>
      </text>
    </comment>
    <comment ref="K35" authorId="0">
      <text>
        <r>
          <rPr>
            <b/>
            <sz val="11"/>
            <rFont val="Tahoma"/>
            <family val="2"/>
          </rPr>
          <t>JMÉNO</t>
        </r>
      </text>
    </comment>
    <comment ref="A37" authorId="0">
      <text>
        <r>
          <rPr>
            <b/>
            <sz val="11"/>
            <rFont val="Tahoma"/>
            <family val="2"/>
          </rPr>
          <t>REG.ČÍSLO</t>
        </r>
      </text>
    </comment>
    <comment ref="K37" authorId="0">
      <text>
        <r>
          <rPr>
            <b/>
            <sz val="11"/>
            <rFont val="Tahoma"/>
            <family val="2"/>
          </rPr>
          <t>REG.ČÍSLO</t>
        </r>
      </text>
    </comment>
  </commentList>
</comments>
</file>

<file path=xl/comments5.xml><?xml version="1.0" encoding="utf-8"?>
<comments xmlns="http://schemas.openxmlformats.org/spreadsheetml/2006/main">
  <authors>
    <author>Josef Kučera</author>
  </authors>
  <commentList>
    <comment ref="B3" authorId="0">
      <text>
        <r>
          <rPr>
            <b/>
            <sz val="11"/>
            <rFont val="Tahoma"/>
            <family val="2"/>
          </rPr>
          <t>DRUŽSTVO Domácí</t>
        </r>
      </text>
    </comment>
    <comment ref="L3" authorId="0">
      <text>
        <r>
          <rPr>
            <b/>
            <sz val="11"/>
            <rFont val="Tahoma"/>
            <family val="2"/>
          </rPr>
          <t>DRUŽSTVO Hosté</t>
        </r>
      </text>
    </comment>
    <comment ref="A8" authorId="0">
      <text>
        <r>
          <rPr>
            <b/>
            <sz val="11"/>
            <rFont val="Tahoma"/>
            <family val="2"/>
          </rPr>
          <t>PŘÍJMENÍ</t>
        </r>
      </text>
    </comment>
    <comment ref="K8" authorId="0">
      <text>
        <r>
          <rPr>
            <b/>
            <sz val="11"/>
            <rFont val="Tahoma"/>
            <family val="2"/>
          </rPr>
          <t>PŘÍJMENÍ</t>
        </r>
      </text>
    </comment>
    <comment ref="A10" authorId="0">
      <text>
        <r>
          <rPr>
            <b/>
            <sz val="11"/>
            <rFont val="Tahoma"/>
            <family val="2"/>
          </rPr>
          <t>JMÉNO</t>
        </r>
      </text>
    </comment>
    <comment ref="K10" authorId="0">
      <text>
        <r>
          <rPr>
            <b/>
            <sz val="11"/>
            <rFont val="Tahoma"/>
            <family val="2"/>
          </rPr>
          <t>JMÉNO</t>
        </r>
      </text>
    </comment>
    <comment ref="A12" authorId="0">
      <text>
        <r>
          <rPr>
            <b/>
            <sz val="11"/>
            <rFont val="Tahoma"/>
            <family val="2"/>
          </rPr>
          <t>REG.ČÍSLO</t>
        </r>
      </text>
    </comment>
    <comment ref="K12" authorId="0">
      <text>
        <r>
          <rPr>
            <b/>
            <sz val="11"/>
            <rFont val="Tahoma"/>
            <family val="2"/>
          </rPr>
          <t>REG.ČÍSLO</t>
        </r>
      </text>
    </comment>
    <comment ref="A13" authorId="0">
      <text>
        <r>
          <rPr>
            <b/>
            <sz val="11"/>
            <rFont val="Tahoma"/>
            <family val="2"/>
          </rPr>
          <t>PŘÍJMENÍ</t>
        </r>
      </text>
    </comment>
    <comment ref="K13" authorId="0">
      <text>
        <r>
          <rPr>
            <b/>
            <sz val="11"/>
            <rFont val="Tahoma"/>
            <family val="2"/>
          </rPr>
          <t>PŘÍJMENÍ</t>
        </r>
      </text>
    </comment>
    <comment ref="A15" authorId="0">
      <text>
        <r>
          <rPr>
            <b/>
            <sz val="11"/>
            <rFont val="Tahoma"/>
            <family val="2"/>
          </rPr>
          <t>JMÉNO</t>
        </r>
      </text>
    </comment>
    <comment ref="K15" authorId="0">
      <text>
        <r>
          <rPr>
            <b/>
            <sz val="11"/>
            <rFont val="Tahoma"/>
            <family val="2"/>
          </rPr>
          <t>JMÉNO</t>
        </r>
      </text>
    </comment>
    <comment ref="A17" authorId="0">
      <text>
        <r>
          <rPr>
            <b/>
            <sz val="11"/>
            <rFont val="Tahoma"/>
            <family val="2"/>
          </rPr>
          <t>REG.ČÍSLO</t>
        </r>
      </text>
    </comment>
    <comment ref="K17" authorId="0">
      <text>
        <r>
          <rPr>
            <b/>
            <sz val="11"/>
            <rFont val="Tahoma"/>
            <family val="2"/>
          </rPr>
          <t>REG.ČÍSLO</t>
        </r>
      </text>
    </comment>
    <comment ref="A18" authorId="0">
      <text>
        <r>
          <rPr>
            <b/>
            <sz val="11"/>
            <rFont val="Tahoma"/>
            <family val="2"/>
          </rPr>
          <t>PŘÍJMENÍ</t>
        </r>
      </text>
    </comment>
    <comment ref="K18" authorId="0">
      <text>
        <r>
          <rPr>
            <b/>
            <sz val="11"/>
            <rFont val="Tahoma"/>
            <family val="2"/>
          </rPr>
          <t>PŘÍJMENÍ</t>
        </r>
      </text>
    </comment>
    <comment ref="A20" authorId="0">
      <text>
        <r>
          <rPr>
            <b/>
            <sz val="11"/>
            <rFont val="Tahoma"/>
            <family val="2"/>
          </rPr>
          <t>JMÉNO</t>
        </r>
      </text>
    </comment>
    <comment ref="K20" authorId="0">
      <text>
        <r>
          <rPr>
            <b/>
            <sz val="11"/>
            <rFont val="Tahoma"/>
            <family val="2"/>
          </rPr>
          <t>JMÉNO</t>
        </r>
      </text>
    </comment>
    <comment ref="A22" authorId="0">
      <text>
        <r>
          <rPr>
            <b/>
            <sz val="11"/>
            <rFont val="Tahoma"/>
            <family val="2"/>
          </rPr>
          <t>REG.ČÍSLO</t>
        </r>
      </text>
    </comment>
    <comment ref="K22" authorId="0">
      <text>
        <r>
          <rPr>
            <b/>
            <sz val="11"/>
            <rFont val="Tahoma"/>
            <family val="2"/>
          </rPr>
          <t>REG.ČÍSLO</t>
        </r>
      </text>
    </comment>
    <comment ref="A23" authorId="0">
      <text>
        <r>
          <rPr>
            <b/>
            <sz val="11"/>
            <rFont val="Tahoma"/>
            <family val="2"/>
          </rPr>
          <t>PŘÍJMENÍ</t>
        </r>
      </text>
    </comment>
    <comment ref="K23" authorId="0">
      <text>
        <r>
          <rPr>
            <b/>
            <sz val="11"/>
            <rFont val="Tahoma"/>
            <family val="2"/>
          </rPr>
          <t>PŘÍJMENÍ</t>
        </r>
      </text>
    </comment>
    <comment ref="A25" authorId="0">
      <text>
        <r>
          <rPr>
            <b/>
            <sz val="11"/>
            <rFont val="Tahoma"/>
            <family val="2"/>
          </rPr>
          <t>JMÉNO</t>
        </r>
      </text>
    </comment>
    <comment ref="K25" authorId="0">
      <text>
        <r>
          <rPr>
            <b/>
            <sz val="11"/>
            <rFont val="Tahoma"/>
            <family val="2"/>
          </rPr>
          <t>JMÉNO</t>
        </r>
      </text>
    </comment>
    <comment ref="A27" authorId="0">
      <text>
        <r>
          <rPr>
            <b/>
            <sz val="11"/>
            <rFont val="Tahoma"/>
            <family val="2"/>
          </rPr>
          <t>REG.ČÍSLO</t>
        </r>
      </text>
    </comment>
    <comment ref="K27" authorId="0">
      <text>
        <r>
          <rPr>
            <b/>
            <sz val="11"/>
            <rFont val="Tahoma"/>
            <family val="2"/>
          </rPr>
          <t>REG.ČÍSLO</t>
        </r>
      </text>
    </comment>
    <comment ref="A28" authorId="0">
      <text>
        <r>
          <rPr>
            <b/>
            <sz val="11"/>
            <rFont val="Tahoma"/>
            <family val="2"/>
          </rPr>
          <t>PŘÍJMENÍ</t>
        </r>
      </text>
    </comment>
    <comment ref="K28" authorId="0">
      <text>
        <r>
          <rPr>
            <b/>
            <sz val="11"/>
            <rFont val="Tahoma"/>
            <family val="2"/>
          </rPr>
          <t>PŘÍJMENÍ</t>
        </r>
      </text>
    </comment>
    <comment ref="A30" authorId="0">
      <text>
        <r>
          <rPr>
            <b/>
            <sz val="11"/>
            <rFont val="Tahoma"/>
            <family val="2"/>
          </rPr>
          <t>JMÉNO</t>
        </r>
      </text>
    </comment>
    <comment ref="K30" authorId="0">
      <text>
        <r>
          <rPr>
            <b/>
            <sz val="11"/>
            <rFont val="Tahoma"/>
            <family val="2"/>
          </rPr>
          <t>JMÉNO</t>
        </r>
      </text>
    </comment>
    <comment ref="A32" authorId="0">
      <text>
        <r>
          <rPr>
            <b/>
            <sz val="11"/>
            <rFont val="Tahoma"/>
            <family val="2"/>
          </rPr>
          <t>REG.ČÍSLO</t>
        </r>
      </text>
    </comment>
    <comment ref="K32" authorId="0">
      <text>
        <r>
          <rPr>
            <b/>
            <sz val="11"/>
            <rFont val="Tahoma"/>
            <family val="2"/>
          </rPr>
          <t>REG.ČÍSLO</t>
        </r>
      </text>
    </comment>
    <comment ref="A33" authorId="0">
      <text>
        <r>
          <rPr>
            <b/>
            <sz val="11"/>
            <rFont val="Tahoma"/>
            <family val="2"/>
          </rPr>
          <t>PŘÍJMENÍ</t>
        </r>
      </text>
    </comment>
    <comment ref="K33" authorId="0">
      <text>
        <r>
          <rPr>
            <b/>
            <sz val="11"/>
            <rFont val="Tahoma"/>
            <family val="2"/>
          </rPr>
          <t>PŘÍJMENÍ</t>
        </r>
      </text>
    </comment>
    <comment ref="A35" authorId="0">
      <text>
        <r>
          <rPr>
            <b/>
            <sz val="11"/>
            <rFont val="Tahoma"/>
            <family val="2"/>
          </rPr>
          <t>JMÉNO</t>
        </r>
      </text>
    </comment>
    <comment ref="K35" authorId="0">
      <text>
        <r>
          <rPr>
            <b/>
            <sz val="11"/>
            <rFont val="Tahoma"/>
            <family val="2"/>
          </rPr>
          <t>JMÉNO</t>
        </r>
      </text>
    </comment>
    <comment ref="A37" authorId="0">
      <text>
        <r>
          <rPr>
            <b/>
            <sz val="11"/>
            <rFont val="Tahoma"/>
            <family val="2"/>
          </rPr>
          <t>REG.ČÍSLO</t>
        </r>
      </text>
    </comment>
    <comment ref="K37" authorId="0">
      <text>
        <r>
          <rPr>
            <b/>
            <sz val="11"/>
            <rFont val="Tahoma"/>
            <family val="2"/>
          </rPr>
          <t>REG.ČÍSLO</t>
        </r>
      </text>
    </comment>
  </commentList>
</comments>
</file>

<file path=xl/sharedStrings.xml><?xml version="1.0" encoding="utf-8"?>
<sst xmlns="http://schemas.openxmlformats.org/spreadsheetml/2006/main" count="997" uniqueCount="291">
  <si>
    <t>Pražský kuželkářský svaz</t>
  </si>
  <si>
    <t>Zápis o utkání</t>
  </si>
  <si>
    <t>Kuželna</t>
  </si>
  <si>
    <t>Žižkov 1/4</t>
  </si>
  <si>
    <t>Datum  </t>
  </si>
  <si>
    <t>6.2.2017</t>
  </si>
  <si>
    <t>Domácí</t>
  </si>
  <si>
    <t>SK Žižkov Praha C</t>
  </si>
  <si>
    <t>Hosté</t>
  </si>
  <si>
    <t>KK Dopravní podnik Praha - A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</si>
  <si>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</si>
  <si>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</si>
  <si>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</si>
  <si>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</si>
  <si>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</si>
  <si>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</si>
  <si>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</si>
  <si>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</si>
  <si>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</si>
  <si>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</si>
  <si>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FABIÁN</t>
  </si>
  <si>
    <t>ŠVARC</t>
  </si>
  <si>
    <t xml:space="preserve">Jaromír </t>
  </si>
  <si>
    <t>(N) Milan</t>
  </si>
  <si>
    <t>ŠKRABAL</t>
  </si>
  <si>
    <t>HABADA</t>
  </si>
  <si>
    <t>(N) Vladislav</t>
  </si>
  <si>
    <t>(N) Jindřich</t>
  </si>
  <si>
    <t>ŠPAČKOVÁ</t>
  </si>
  <si>
    <t>KANDL</t>
  </si>
  <si>
    <t>(N) Lenka</t>
  </si>
  <si>
    <t>Štěpán</t>
  </si>
  <si>
    <t>KAZIMOUR</t>
  </si>
  <si>
    <t>NOVÁK</t>
  </si>
  <si>
    <t xml:space="preserve">Tomáš </t>
  </si>
  <si>
    <t>Jan</t>
  </si>
  <si>
    <t>OPATOVSKÝ</t>
  </si>
  <si>
    <t>LUDVÍK</t>
  </si>
  <si>
    <t xml:space="preserve">Petr </t>
  </si>
  <si>
    <t>Jiří</t>
  </si>
  <si>
    <t>VÁŇA</t>
  </si>
  <si>
    <t>SOUKUP</t>
  </si>
  <si>
    <t xml:space="preserve">Pavel </t>
  </si>
  <si>
    <t>Petr</t>
  </si>
  <si>
    <t>Celkový výkon družstva  </t>
  </si>
  <si>
    <t>Vedoucí družstva         Jméno:</t>
  </si>
  <si>
    <t>Pavel Váňa</t>
  </si>
  <si>
    <t>Bodový zisk</t>
  </si>
  <si>
    <t>Novák Jan</t>
  </si>
  <si>
    <t>Podpis:</t>
  </si>
  <si>
    <t xml:space="preserve"> </t>
  </si>
  <si>
    <t>Rozhodčí</t>
  </si>
  <si>
    <t>Jméno:</t>
  </si>
  <si>
    <t>vedoucí družstev</t>
  </si>
  <si>
    <t>Číslo průkazu:</t>
  </si>
  <si>
    <t>Technické podmínky utkání</t>
  </si>
  <si>
    <t>Čas zahájení utkání  </t>
  </si>
  <si>
    <t>17:00</t>
  </si>
  <si>
    <t>Teplota na kuželně  </t>
  </si>
  <si>
    <t>Čas ukončení utkání  </t>
  </si>
  <si>
    <t>19:15</t>
  </si>
  <si>
    <t>Počet diváků  </t>
  </si>
  <si>
    <t>Platnost kolaudačního protokolu  </t>
  </si>
  <si>
    <t>Připomínky k technickému stavu kuželny:</t>
  </si>
  <si>
    <t>Střídání hráčů (zranění):</t>
  </si>
  <si>
    <t>Střídající hráč</t>
  </si>
  <si>
    <t>Střídaný hráč</t>
  </si>
  <si>
    <t>Od hodu</t>
  </si>
  <si>
    <t>Jméno</t>
  </si>
  <si>
    <t>Reg.č.</t>
  </si>
  <si>
    <t>Napomínání hráčů za nesportovní chování či vyloučení ze startu:</t>
  </si>
  <si>
    <t>Různé:</t>
  </si>
  <si>
    <t>Náhradníci:
Žižkov C:  ŠPAČKOVÁ Lenka, 22253; ŠKRABAL Vladimír, 23392 (Žižkov D, MP4)
DP A: ŠVARC Milan, 14519; HABADA Jindřich, 10207</t>
  </si>
  <si>
    <t>Datum a podpis rozhodčího</t>
  </si>
  <si>
    <t>TJ Astra ZM "C"</t>
  </si>
  <si>
    <t xml:space="preserve">Zah. město  </t>
  </si>
  <si>
    <t>17:15</t>
  </si>
  <si>
    <t>TJ S. Admira Kobylisy "D"</t>
  </si>
  <si>
    <t xml:space="preserve">Kobylisy   </t>
  </si>
  <si>
    <t>17:30</t>
  </si>
  <si>
    <t>TJ Slavoj Velké Popovice "B"</t>
  </si>
  <si>
    <t>V.Popovice</t>
  </si>
  <si>
    <t>17:45</t>
  </si>
  <si>
    <t>SK Žižkov Praha "D"</t>
  </si>
  <si>
    <t>18:00</t>
  </si>
  <si>
    <t xml:space="preserve">TJ Zentiva Praha </t>
  </si>
  <si>
    <t>Braník 5/6</t>
  </si>
  <si>
    <t>18:15</t>
  </si>
  <si>
    <t>SK Meteor Praha "E"</t>
  </si>
  <si>
    <t xml:space="preserve">Meteor     </t>
  </si>
  <si>
    <t>18:30</t>
  </si>
  <si>
    <t>SK Meteor Praha "D"</t>
  </si>
  <si>
    <t>Braník 1/4</t>
  </si>
  <si>
    <t>18:45</t>
  </si>
  <si>
    <t>PSK Union Praha "E"</t>
  </si>
  <si>
    <t>Union 1/4</t>
  </si>
  <si>
    <t>19:00</t>
  </si>
  <si>
    <t>TJ Sokol Rudná "D"</t>
  </si>
  <si>
    <t>Rudná</t>
  </si>
  <si>
    <t>KK Konstruktiva "F"</t>
  </si>
  <si>
    <t>Eden 1/2</t>
  </si>
  <si>
    <t>19:30</t>
  </si>
  <si>
    <t>SC Radotín "B"</t>
  </si>
  <si>
    <t>Radotín</t>
  </si>
  <si>
    <t>19:45</t>
  </si>
  <si>
    <t>AC Sparta Praha "B"</t>
  </si>
  <si>
    <t>PSK Union Praha "F"</t>
  </si>
  <si>
    <t xml:space="preserve">Union 3/4 </t>
  </si>
  <si>
    <t>21:15</t>
  </si>
  <si>
    <t>KK DP Praha "D"</t>
  </si>
  <si>
    <t>Hloubětín</t>
  </si>
  <si>
    <t>21:30</t>
  </si>
  <si>
    <t>SK Uhelné sklady "D"</t>
  </si>
  <si>
    <t>Zvon</t>
  </si>
  <si>
    <t>21:45</t>
  </si>
  <si>
    <t>SK Rapid Praha "B"</t>
  </si>
  <si>
    <t>Žižkov 3/4</t>
  </si>
  <si>
    <t>22:00</t>
  </si>
  <si>
    <t>22:15</t>
  </si>
  <si>
    <t>22:30</t>
  </si>
  <si>
    <t>22:45</t>
  </si>
  <si>
    <t>23:00</t>
  </si>
  <si>
    <t>23:15</t>
  </si>
  <si>
    <t>23:30</t>
  </si>
  <si>
    <t>23:45</t>
  </si>
  <si>
    <t>24:00</t>
  </si>
  <si>
    <t>8.2.2017</t>
  </si>
  <si>
    <t>SK Žižkov Praha B</t>
  </si>
  <si>
    <t>SK Meteor Praha  A</t>
  </si>
  <si>
    <t>VŠETEČKA</t>
  </si>
  <si>
    <t>POKORNÁ</t>
  </si>
  <si>
    <t>Miloslav</t>
  </si>
  <si>
    <t xml:space="preserve">Jindra </t>
  </si>
  <si>
    <t>BUBENÍČEK</t>
  </si>
  <si>
    <t>Dvořák  N</t>
  </si>
  <si>
    <t xml:space="preserve">Karel </t>
  </si>
  <si>
    <t>Vladimír</t>
  </si>
  <si>
    <t>BARTALOŠ</t>
  </si>
  <si>
    <t>PLACHÝ</t>
  </si>
  <si>
    <t xml:space="preserve">Evžen  </t>
  </si>
  <si>
    <t>Pavel</t>
  </si>
  <si>
    <t>GEBR</t>
  </si>
  <si>
    <t>BARCAL</t>
  </si>
  <si>
    <t xml:space="preserve">Josef  </t>
  </si>
  <si>
    <t xml:space="preserve">Zdeněk </t>
  </si>
  <si>
    <t>NECKÁŘ</t>
  </si>
  <si>
    <t>KUČERA</t>
  </si>
  <si>
    <t xml:space="preserve">Jan </t>
  </si>
  <si>
    <t xml:space="preserve">Josef </t>
  </si>
  <si>
    <t>LUKÁŠ</t>
  </si>
  <si>
    <t>JURÁŠEK</t>
  </si>
  <si>
    <t xml:space="preserve">Martin </t>
  </si>
  <si>
    <t>Josef</t>
  </si>
  <si>
    <t>Lukáš Martin</t>
  </si>
  <si>
    <t>Pokorná</t>
  </si>
  <si>
    <t>21:00</t>
  </si>
  <si>
    <t xml:space="preserve">Karlov     </t>
  </si>
  <si>
    <t>TJ Praga "A"</t>
  </si>
  <si>
    <t>SC Radotín "A"</t>
  </si>
  <si>
    <t>Komorník</t>
  </si>
  <si>
    <t>Zdražil</t>
  </si>
  <si>
    <t>Milan</t>
  </si>
  <si>
    <t/>
  </si>
  <si>
    <t xml:space="preserve">Janoušek </t>
  </si>
  <si>
    <t>Dvořák</t>
  </si>
  <si>
    <t xml:space="preserve">Kašpar </t>
  </si>
  <si>
    <t>Kneř</t>
  </si>
  <si>
    <t>David</t>
  </si>
  <si>
    <t>Radek</t>
  </si>
  <si>
    <t xml:space="preserve">Bartoš </t>
  </si>
  <si>
    <t>Asimus</t>
  </si>
  <si>
    <t>Michal</t>
  </si>
  <si>
    <t>Robert</t>
  </si>
  <si>
    <t>Ujhelyi</t>
  </si>
  <si>
    <t>Rostislav</t>
  </si>
  <si>
    <t>Kourek</t>
  </si>
  <si>
    <t>Pondělíček</t>
  </si>
  <si>
    <t>Jaroslav</t>
  </si>
  <si>
    <t>Martin</t>
  </si>
  <si>
    <t>Hod</t>
  </si>
  <si>
    <t>Náhradník-Kneř Radek 21927</t>
  </si>
  <si>
    <t>SK Uhelné sklady "A"</t>
  </si>
  <si>
    <t>SK Uhelné sklady "B"</t>
  </si>
  <si>
    <t>Hloušek</t>
  </si>
  <si>
    <t>Míchal</t>
  </si>
  <si>
    <t>Miroslav</t>
  </si>
  <si>
    <t>Sedlák</t>
  </si>
  <si>
    <t>Školová</t>
  </si>
  <si>
    <t>Zbyněk</t>
  </si>
  <si>
    <t>Dana</t>
  </si>
  <si>
    <t>Kopal</t>
  </si>
  <si>
    <t>Míchalová</t>
  </si>
  <si>
    <t>Markéta</t>
  </si>
  <si>
    <t>Plachý</t>
  </si>
  <si>
    <t>Knobloch</t>
  </si>
  <si>
    <t>Bočánek</t>
  </si>
  <si>
    <t>Antonín</t>
  </si>
  <si>
    <t>Vlastimil</t>
  </si>
  <si>
    <t>Tumpach</t>
  </si>
  <si>
    <t>Tomáš</t>
  </si>
  <si>
    <t>Roman</t>
  </si>
  <si>
    <t>Tyle Zdeněk</t>
  </si>
  <si>
    <t>Tumpach Roman</t>
  </si>
  <si>
    <t>Školová Dana - US B - 22752 - náhradník - PP-II.</t>
  </si>
  <si>
    <t>KK Konstruktiva Praha "C"</t>
  </si>
  <si>
    <t>KK Slavia Praha "B"</t>
  </si>
  <si>
    <t>Barchánek</t>
  </si>
  <si>
    <t>Kryda</t>
  </si>
  <si>
    <t>Hybš</t>
  </si>
  <si>
    <t>Karel</t>
  </si>
  <si>
    <t xml:space="preserve">Klement </t>
  </si>
  <si>
    <t xml:space="preserve">Tejnor </t>
  </si>
  <si>
    <t>Smutná</t>
  </si>
  <si>
    <t>Rybka</t>
  </si>
  <si>
    <t>Šarlota</t>
  </si>
  <si>
    <t>Ostatnický</t>
  </si>
  <si>
    <t>Sládek</t>
  </si>
  <si>
    <t>Novotný</t>
  </si>
  <si>
    <t>Fořtová</t>
  </si>
  <si>
    <t>Lidmila</t>
  </si>
  <si>
    <t>Karel Hybš</t>
  </si>
  <si>
    <t xml:space="preserve">Fořt Michal </t>
  </si>
  <si>
    <t>Sládek Jiří</t>
  </si>
  <si>
    <t xml:space="preserve">Kryda Jiří 16919  Slavia B,                                                                                                                                                                                                     Kryda Jiří 01018  Slavia B,                                                                                                                                                                                                   Smutná Šarlota  Konstruktiva C 16840 </t>
  </si>
  <si>
    <t>Braník 1/2</t>
  </si>
  <si>
    <t>SK Žižkov Praha "B"</t>
  </si>
  <si>
    <t>KK Slavoj Praha "C"</t>
  </si>
  <si>
    <t>Braník 3/4</t>
  </si>
  <si>
    <t>PSK Union Praha "B"</t>
  </si>
  <si>
    <t>Braník 3/6</t>
  </si>
  <si>
    <t>SK Meteor  Praha "A"</t>
  </si>
  <si>
    <t xml:space="preserve">Braník 5/6 </t>
  </si>
  <si>
    <t>SK Meteor  Praha "B"</t>
  </si>
  <si>
    <t>Astra Zahradní město "A"</t>
  </si>
  <si>
    <t>Eden 1/4</t>
  </si>
  <si>
    <t>SK Uhelné sklady Praha "A"</t>
  </si>
  <si>
    <t xml:space="preserve">Eden 3/4 </t>
  </si>
  <si>
    <t>TJ Praga Praha "A"</t>
  </si>
  <si>
    <t>TJ Sokol Admira Kobylisy "A"</t>
  </si>
  <si>
    <t>TJ Sokol Rudná "A"</t>
  </si>
  <si>
    <t>PSK Union Praha "C"</t>
  </si>
  <si>
    <t>KK DP Praha "A"</t>
  </si>
  <si>
    <t>VSK ČVUT Praha "A"</t>
  </si>
  <si>
    <t xml:space="preserve">Rudná      </t>
  </si>
  <si>
    <t xml:space="preserve">Union 1/2 </t>
  </si>
  <si>
    <t xml:space="preserve">Union 3/4  </t>
  </si>
  <si>
    <t>Vršovice</t>
  </si>
  <si>
    <t>Žižkov 1/2</t>
  </si>
  <si>
    <t>Zahr.město</t>
  </si>
  <si>
    <t>Dryák</t>
  </si>
  <si>
    <t>Glas</t>
  </si>
  <si>
    <t>Richard</t>
  </si>
  <si>
    <t>Knoll</t>
  </si>
  <si>
    <t>Marek</t>
  </si>
  <si>
    <t>Doležal</t>
  </si>
  <si>
    <t xml:space="preserve">Vejvoda </t>
  </si>
  <si>
    <t>Adam</t>
  </si>
  <si>
    <t>Šimůnek</t>
  </si>
  <si>
    <t xml:space="preserve">Kochánek </t>
  </si>
  <si>
    <t>Radovan</t>
  </si>
  <si>
    <t>Fiala</t>
  </si>
  <si>
    <t xml:space="preserve">Jahelka </t>
  </si>
  <si>
    <t>Šveda</t>
  </si>
  <si>
    <t xml:space="preserve">Piskáček </t>
  </si>
  <si>
    <t>Starty náhradníků: ASTRA: Sedlák Marek, Šimůnek Radovan oba z MP IV. z týmu C,  VSK ČVUT: Glas Richard, Knoll David oba z týmu B z MP III.</t>
  </si>
  <si>
    <t>Česká kuželkářská
asociace</t>
  </si>
  <si>
    <t xml:space="preserve">Rudná </t>
  </si>
  <si>
    <t>TJ Sokol Rudná -  A</t>
  </si>
  <si>
    <t>PSK Union  -  B</t>
  </si>
  <si>
    <t>Set.</t>
  </si>
  <si>
    <t>Strnad</t>
  </si>
  <si>
    <t>Moravec</t>
  </si>
  <si>
    <t>Mařánek</t>
  </si>
  <si>
    <t>Fous</t>
  </si>
  <si>
    <t>Vachule</t>
  </si>
  <si>
    <t>Khol</t>
  </si>
  <si>
    <t>Ladislav</t>
  </si>
  <si>
    <t>Bachor</t>
  </si>
  <si>
    <t>Bok</t>
  </si>
  <si>
    <t>Fremrová</t>
  </si>
  <si>
    <t>Jaromír</t>
  </si>
  <si>
    <t>Jarmila</t>
  </si>
  <si>
    <t>Zelenka</t>
  </si>
  <si>
    <t>Kantner</t>
  </si>
  <si>
    <t xml:space="preserve"> Pavel</t>
  </si>
  <si>
    <t>Podpis vedoucího družstva</t>
  </si>
  <si>
    <t>Kohout Karel</t>
  </si>
  <si>
    <t>Kanter Pavel</t>
  </si>
  <si>
    <t>Příjmení, jméno a číslo průkazu rozhodčího</t>
  </si>
  <si>
    <t>Podpis  </t>
  </si>
  <si>
    <t>Fous hráje v IV.  Skupině.          Moravec Petr hráje v III. skupině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</si>
</sst>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51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1"/>
      <name val="Tahoma"/>
      <family val="2"/>
    </font>
    <font>
      <sz val="6"/>
      <name val="Arial CE"/>
      <family val="0"/>
    </font>
    <font>
      <sz val="10"/>
      <color indexed="10"/>
      <name val="Arial CE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  <font>
      <b/>
      <sz val="8"/>
      <name val="Arial C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darkGrid"/>
    </fill>
  </fills>
  <borders count="1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thin"/>
    </border>
    <border>
      <left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 style="double"/>
    </border>
    <border>
      <left/>
      <right style="hair"/>
      <top/>
      <bottom style="double"/>
    </border>
    <border>
      <left style="hair"/>
      <right style="hair"/>
      <top/>
      <bottom style="double"/>
    </border>
    <border>
      <left style="hair"/>
      <right/>
      <top/>
      <bottom style="double"/>
    </border>
    <border>
      <left style="medium"/>
      <right style="medium"/>
      <top style="medium"/>
      <bottom style="double"/>
    </border>
    <border>
      <left/>
      <right/>
      <top/>
      <bottom style="double"/>
    </border>
    <border>
      <left style="thin"/>
      <right style="thin"/>
      <top style="medium"/>
      <bottom style="hair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hair"/>
      <top style="thin"/>
      <bottom/>
    </border>
    <border>
      <left style="hair"/>
      <right/>
      <top style="thin"/>
      <bottom/>
    </border>
    <border>
      <left/>
      <right style="hair"/>
      <top style="thin"/>
      <bottom/>
    </border>
    <border>
      <left style="hair"/>
      <right style="hair"/>
      <top style="thin"/>
      <bottom/>
    </border>
    <border>
      <left style="thin"/>
      <right style="hair"/>
      <top/>
      <bottom style="thin"/>
    </border>
    <border>
      <left style="hair"/>
      <right/>
      <top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/>
      <right style="thin"/>
      <top style="thin"/>
      <bottom style="thin"/>
    </border>
    <border>
      <left style="thin"/>
      <right style="hair"/>
      <top style="hair"/>
      <bottom style="thin"/>
    </border>
    <border>
      <left style="thin"/>
      <right style="hair"/>
      <top style="hair"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 style="hair"/>
      <top style="hair"/>
      <bottom/>
    </border>
    <border>
      <left/>
      <right style="thin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/>
      <right style="thin"/>
      <top/>
      <bottom style="hair"/>
    </border>
    <border>
      <left style="medium"/>
      <right style="thin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/>
      <right style="medium"/>
      <top/>
      <bottom style="medium"/>
    </border>
    <border>
      <left style="hair"/>
      <right/>
      <top style="medium"/>
      <bottom style="hair"/>
    </border>
    <border>
      <left style="hair"/>
      <right/>
      <top style="hair"/>
      <bottom style="thin"/>
    </border>
    <border>
      <left/>
      <right style="medium"/>
      <top style="thin"/>
      <bottom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 style="medium"/>
      <top/>
      <bottom style="double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hair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double"/>
    </border>
    <border>
      <left/>
      <right/>
      <top style="hair"/>
      <bottom style="double"/>
    </border>
    <border>
      <left style="thin"/>
      <right/>
      <top/>
      <bottom style="hair"/>
    </border>
    <border>
      <left style="thin"/>
      <right/>
      <top style="medium"/>
      <bottom/>
    </border>
    <border>
      <left/>
      <right/>
      <top style="medium"/>
      <bottom/>
    </border>
    <border>
      <left/>
      <right/>
      <top style="dotted"/>
      <bottom style="dotted"/>
    </border>
    <border>
      <left/>
      <right/>
      <top/>
      <bottom style="dotted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dotted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/>
      <right/>
      <top style="hair"/>
      <bottom style="hair"/>
    </border>
    <border>
      <left style="medium"/>
      <right/>
      <top style="medium"/>
      <bottom/>
    </border>
    <border>
      <left style="medium"/>
      <right/>
      <top/>
      <bottom style="hair"/>
    </border>
    <border>
      <left style="medium"/>
      <right/>
      <top style="hair"/>
      <bottom style="double"/>
    </border>
    <border>
      <left/>
      <right style="medium"/>
      <top style="medium"/>
      <bottom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medium"/>
      <right style="medium"/>
      <top style="medium"/>
      <bottom style="thin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hair"/>
      <right style="medium"/>
      <top style="thin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360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6" fillId="0" borderId="10" xfId="0" applyFont="1" applyFill="1" applyBorder="1" applyAlignment="1">
      <alignment horizontal="left" vertical="top" indent="1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6" fillId="33" borderId="16" xfId="0" applyFont="1" applyFill="1" applyBorder="1" applyAlignment="1">
      <alignment horizontal="center" vertical="center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33" borderId="19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33" borderId="23" xfId="0" applyFont="1" applyFill="1" applyBorder="1" applyAlignment="1">
      <alignment horizontal="center" vertical="center"/>
    </xf>
    <xf numFmtId="0" fontId="4" fillId="0" borderId="24" xfId="0" applyFont="1" applyBorder="1" applyAlignment="1" applyProtection="1">
      <alignment horizontal="center" vertical="center"/>
      <protection/>
    </xf>
    <xf numFmtId="0" fontId="0" fillId="0" borderId="25" xfId="0" applyFont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0" fontId="4" fillId="0" borderId="27" xfId="0" applyFont="1" applyBorder="1" applyAlignment="1" applyProtection="1">
      <alignment horizontal="center" vertical="center"/>
      <protection/>
    </xf>
    <xf numFmtId="0" fontId="0" fillId="0" borderId="28" xfId="0" applyFont="1" applyBorder="1" applyAlignment="1" applyProtection="1">
      <alignment horizontal="center" vertical="center"/>
      <protection/>
    </xf>
    <xf numFmtId="0" fontId="0" fillId="0" borderId="29" xfId="0" applyFont="1" applyBorder="1" applyAlignment="1" applyProtection="1">
      <alignment horizontal="center" vertical="center"/>
      <protection/>
    </xf>
    <xf numFmtId="0" fontId="4" fillId="34" borderId="30" xfId="0" applyFont="1" applyFill="1" applyBorder="1" applyAlignment="1">
      <alignment horizontal="center" vertical="center"/>
    </xf>
    <xf numFmtId="0" fontId="11" fillId="34" borderId="31" xfId="0" applyFont="1" applyFill="1" applyBorder="1" applyAlignment="1">
      <alignment horizontal="center" vertical="center"/>
    </xf>
    <xf numFmtId="0" fontId="11" fillId="34" borderId="32" xfId="0" applyFont="1" applyFill="1" applyBorder="1" applyAlignment="1">
      <alignment horizontal="center" vertical="center"/>
    </xf>
    <xf numFmtId="0" fontId="11" fillId="34" borderId="33" xfId="0" applyFont="1" applyFill="1" applyBorder="1" applyAlignment="1">
      <alignment horizontal="center" vertical="center"/>
    </xf>
    <xf numFmtId="0" fontId="11" fillId="34" borderId="34" xfId="0" applyFont="1" applyFill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6" fillId="33" borderId="36" xfId="0" applyFont="1" applyFill="1" applyBorder="1" applyAlignment="1">
      <alignment horizontal="center" vertical="center"/>
    </xf>
    <xf numFmtId="0" fontId="0" fillId="0" borderId="37" xfId="0" applyFont="1" applyBorder="1" applyAlignment="1" applyProtection="1">
      <alignment horizontal="center" vertical="center"/>
      <protection locked="0"/>
    </xf>
    <xf numFmtId="0" fontId="0" fillId="0" borderId="38" xfId="0" applyFont="1" applyBorder="1" applyAlignment="1" applyProtection="1">
      <alignment horizontal="center" vertical="center"/>
      <protection locked="0"/>
    </xf>
    <xf numFmtId="0" fontId="0" fillId="33" borderId="39" xfId="0" applyFont="1" applyFill="1" applyBorder="1" applyAlignment="1">
      <alignment horizontal="center" vertical="center"/>
    </xf>
    <xf numFmtId="0" fontId="0" fillId="0" borderId="40" xfId="0" applyFont="1" applyBorder="1" applyAlignment="1" applyProtection="1">
      <alignment horizontal="center" vertical="center"/>
      <protection/>
    </xf>
    <xf numFmtId="0" fontId="0" fillId="0" borderId="10" xfId="0" applyBorder="1" applyAlignment="1">
      <alignment vertical="center"/>
    </xf>
    <xf numFmtId="0" fontId="0" fillId="0" borderId="41" xfId="0" applyBorder="1" applyAlignment="1">
      <alignment vertical="center"/>
    </xf>
    <xf numFmtId="0" fontId="6" fillId="0" borderId="41" xfId="0" applyFont="1" applyBorder="1" applyAlignment="1">
      <alignment horizontal="right" vertical="center"/>
    </xf>
    <xf numFmtId="0" fontId="11" fillId="33" borderId="42" xfId="0" applyFont="1" applyFill="1" applyBorder="1" applyAlignment="1">
      <alignment horizontal="center" vertical="center"/>
    </xf>
    <xf numFmtId="0" fontId="11" fillId="33" borderId="43" xfId="0" applyFont="1" applyFill="1" applyBorder="1" applyAlignment="1">
      <alignment horizontal="center" vertical="center"/>
    </xf>
    <xf numFmtId="0" fontId="11" fillId="33" borderId="44" xfId="0" applyFont="1" applyFill="1" applyBorder="1" applyAlignment="1">
      <alignment horizontal="center" vertical="center"/>
    </xf>
    <xf numFmtId="0" fontId="11" fillId="33" borderId="45" xfId="0" applyFont="1" applyFill="1" applyBorder="1" applyAlignment="1">
      <alignment horizontal="center" vertical="center"/>
    </xf>
    <xf numFmtId="0" fontId="0" fillId="0" borderId="46" xfId="0" applyFill="1" applyBorder="1" applyAlignment="1">
      <alignment vertical="center"/>
    </xf>
    <xf numFmtId="0" fontId="9" fillId="34" borderId="47" xfId="0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left" indent="1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9" fillId="33" borderId="45" xfId="0" applyFont="1" applyFill="1" applyBorder="1" applyAlignment="1">
      <alignment horizontal="center" vertical="center"/>
    </xf>
    <xf numFmtId="0" fontId="10" fillId="0" borderId="0" xfId="0" applyFont="1" applyBorder="1" applyAlignment="1" applyProtection="1">
      <alignment horizontal="left" indent="1"/>
      <protection locked="0"/>
    </xf>
    <xf numFmtId="0" fontId="4" fillId="0" borderId="0" xfId="0" applyFont="1" applyBorder="1" applyAlignment="1">
      <alignment horizontal="right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10" fillId="0" borderId="0" xfId="0" applyFont="1" applyBorder="1" applyAlignment="1" applyProtection="1">
      <alignment horizontal="left" indent="1"/>
      <protection hidden="1" locked="0"/>
    </xf>
    <xf numFmtId="0" fontId="10" fillId="0" borderId="0" xfId="0" applyFont="1" applyBorder="1" applyAlignment="1" applyProtection="1">
      <alignment horizontal="left" indent="1"/>
      <protection hidden="1" locked="0"/>
    </xf>
    <xf numFmtId="0" fontId="9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48" xfId="0" applyFont="1" applyBorder="1" applyAlignment="1" applyProtection="1">
      <alignment horizontal="left" indent="1"/>
      <protection hidden="1"/>
    </xf>
    <xf numFmtId="0" fontId="4" fillId="0" borderId="0" xfId="0" applyFont="1" applyBorder="1" applyAlignment="1" applyProtection="1">
      <alignment horizontal="left" indent="1"/>
      <protection hidden="1"/>
    </xf>
    <xf numFmtId="0" fontId="4" fillId="0" borderId="29" xfId="0" applyFont="1" applyBorder="1" applyAlignment="1" applyProtection="1">
      <alignment horizontal="left" indent="1"/>
      <protection hidden="1"/>
    </xf>
    <xf numFmtId="0" fontId="2" fillId="0" borderId="48" xfId="0" applyFont="1" applyBorder="1" applyAlignment="1" applyProtection="1">
      <alignment horizontal="left" indent="1"/>
      <protection hidden="1"/>
    </xf>
    <xf numFmtId="0" fontId="2" fillId="0" borderId="0" xfId="0" applyFont="1" applyBorder="1" applyAlignment="1" applyProtection="1">
      <alignment horizontal="left" indent="1"/>
      <protection hidden="1"/>
    </xf>
    <xf numFmtId="0" fontId="4" fillId="0" borderId="49" xfId="0" applyFont="1" applyBorder="1" applyAlignment="1" applyProtection="1">
      <alignment horizontal="left" indent="1"/>
      <protection hidden="1"/>
    </xf>
    <xf numFmtId="0" fontId="0" fillId="0" borderId="50" xfId="0" applyFont="1" applyBorder="1" applyAlignment="1" applyProtection="1">
      <alignment horizontal="left" indent="1"/>
      <protection hidden="1"/>
    </xf>
    <xf numFmtId="0" fontId="4" fillId="0" borderId="25" xfId="0" applyFont="1" applyBorder="1" applyAlignment="1" applyProtection="1">
      <alignment horizontal="left" indent="1"/>
      <protection hidden="1"/>
    </xf>
    <xf numFmtId="0" fontId="4" fillId="0" borderId="51" xfId="0" applyFont="1" applyBorder="1" applyAlignment="1" applyProtection="1">
      <alignment horizontal="left" indent="1"/>
      <protection hidden="1"/>
    </xf>
    <xf numFmtId="0" fontId="4" fillId="0" borderId="52" xfId="0" applyFont="1" applyBorder="1" applyAlignment="1" applyProtection="1">
      <alignment horizontal="left" indent="1"/>
      <protection hidden="1"/>
    </xf>
    <xf numFmtId="0" fontId="4" fillId="0" borderId="26" xfId="0" applyFont="1" applyBorder="1" applyAlignment="1" applyProtection="1">
      <alignment horizontal="left" indent="1"/>
      <protection hidden="1"/>
    </xf>
    <xf numFmtId="0" fontId="4" fillId="0" borderId="53" xfId="0" applyFont="1" applyBorder="1" applyAlignment="1" applyProtection="1">
      <alignment horizontal="center"/>
      <protection hidden="1"/>
    </xf>
    <xf numFmtId="0" fontId="4" fillId="0" borderId="54" xfId="0" applyFont="1" applyBorder="1" applyAlignment="1" applyProtection="1">
      <alignment horizontal="left" indent="1"/>
      <protection hidden="1"/>
    </xf>
    <xf numFmtId="0" fontId="0" fillId="0" borderId="28" xfId="0" applyBorder="1" applyAlignment="1" applyProtection="1">
      <alignment/>
      <protection hidden="1"/>
    </xf>
    <xf numFmtId="0" fontId="4" fillId="0" borderId="13" xfId="0" applyFont="1" applyBorder="1" applyAlignment="1" applyProtection="1">
      <alignment horizontal="center"/>
      <protection hidden="1"/>
    </xf>
    <xf numFmtId="0" fontId="4" fillId="0" borderId="28" xfId="0" applyFont="1" applyBorder="1" applyAlignment="1" applyProtection="1">
      <alignment horizontal="left" indent="1"/>
      <protection hidden="1"/>
    </xf>
    <xf numFmtId="0" fontId="4" fillId="0" borderId="28" xfId="0" applyFont="1" applyBorder="1" applyAlignment="1" applyProtection="1">
      <alignment horizontal="center"/>
      <protection hidden="1"/>
    </xf>
    <xf numFmtId="0" fontId="4" fillId="0" borderId="14" xfId="0" applyFont="1" applyBorder="1" applyAlignment="1" applyProtection="1">
      <alignment horizontal="center"/>
      <protection hidden="1"/>
    </xf>
    <xf numFmtId="165" fontId="4" fillId="0" borderId="55" xfId="0" applyNumberFormat="1" applyFont="1" applyBorder="1" applyAlignment="1" applyProtection="1">
      <alignment horizontal="center" vertical="center"/>
      <protection hidden="1" locked="0"/>
    </xf>
    <xf numFmtId="164" fontId="12" fillId="0" borderId="56" xfId="0" applyNumberFormat="1" applyFont="1" applyBorder="1" applyAlignment="1" applyProtection="1">
      <alignment horizontal="center" vertical="center"/>
      <protection hidden="1" locked="0"/>
    </xf>
    <xf numFmtId="165" fontId="4" fillId="0" borderId="56" xfId="0" applyNumberFormat="1" applyFont="1" applyBorder="1" applyAlignment="1" applyProtection="1">
      <alignment horizontal="center" vertical="center"/>
      <protection hidden="1" locked="0"/>
    </xf>
    <xf numFmtId="164" fontId="12" fillId="0" borderId="57" xfId="0" applyNumberFormat="1" applyFont="1" applyBorder="1" applyAlignment="1" applyProtection="1">
      <alignment horizontal="center" vertical="center"/>
      <protection hidden="1" locked="0"/>
    </xf>
    <xf numFmtId="165" fontId="4" fillId="0" borderId="58" xfId="0" applyNumberFormat="1" applyFont="1" applyBorder="1" applyAlignment="1" applyProtection="1">
      <alignment horizontal="center" vertical="center"/>
      <protection hidden="1" locked="0"/>
    </xf>
    <xf numFmtId="164" fontId="12" fillId="0" borderId="59" xfId="0" applyNumberFormat="1" applyFont="1" applyBorder="1" applyAlignment="1" applyProtection="1">
      <alignment horizontal="center" vertical="center"/>
      <protection hidden="1" locked="0"/>
    </xf>
    <xf numFmtId="165" fontId="4" fillId="0" borderId="59" xfId="0" applyNumberFormat="1" applyFont="1" applyBorder="1" applyAlignment="1" applyProtection="1">
      <alignment horizontal="center" vertical="center"/>
      <protection hidden="1" locked="0"/>
    </xf>
    <xf numFmtId="164" fontId="12" fillId="0" borderId="60" xfId="0" applyNumberFormat="1" applyFont="1" applyBorder="1" applyAlignment="1" applyProtection="1">
      <alignment horizontal="center" vertical="center"/>
      <protection hidden="1" locked="0"/>
    </xf>
    <xf numFmtId="0" fontId="0" fillId="0" borderId="27" xfId="0" applyBorder="1" applyAlignment="1" applyProtection="1">
      <alignment horizontal="left" indent="1"/>
      <protection hidden="1"/>
    </xf>
    <xf numFmtId="0" fontId="0" fillId="0" borderId="28" xfId="0" applyBorder="1" applyAlignment="1" applyProtection="1">
      <alignment horizontal="left" wrapText="1" indent="1"/>
      <protection hidden="1"/>
    </xf>
    <xf numFmtId="0" fontId="0" fillId="0" borderId="40" xfId="0" applyBorder="1" applyAlignment="1" applyProtection="1">
      <alignment horizontal="left" wrapText="1" indent="1"/>
      <protection hidden="1"/>
    </xf>
    <xf numFmtId="49" fontId="0" fillId="0" borderId="0" xfId="0" applyNumberFormat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41" xfId="0" applyBorder="1" applyAlignment="1" applyProtection="1">
      <alignment/>
      <protection locked="0"/>
    </xf>
    <xf numFmtId="0" fontId="0" fillId="0" borderId="61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0" fillId="0" borderId="0" xfId="0" applyNumberForma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62" xfId="0" applyFont="1" applyFill="1" applyBorder="1" applyAlignment="1">
      <alignment horizontal="center" vertical="top"/>
    </xf>
    <xf numFmtId="0" fontId="4" fillId="0" borderId="22" xfId="0" applyFont="1" applyFill="1" applyBorder="1" applyAlignment="1">
      <alignment horizontal="center" vertical="top"/>
    </xf>
    <xf numFmtId="0" fontId="4" fillId="0" borderId="23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top"/>
    </xf>
    <xf numFmtId="0" fontId="0" fillId="0" borderId="0" xfId="0" applyFill="1" applyBorder="1" applyAlignment="1">
      <alignment/>
    </xf>
    <xf numFmtId="0" fontId="6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0" fontId="0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center" vertical="center"/>
    </xf>
    <xf numFmtId="0" fontId="4" fillId="0" borderId="27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 applyProtection="1">
      <alignment horizontal="center" vertical="center"/>
      <protection locked="0"/>
    </xf>
    <xf numFmtId="0" fontId="0" fillId="0" borderId="38" xfId="0" applyFont="1" applyFill="1" applyBorder="1" applyAlignment="1" applyProtection="1">
      <alignment horizontal="center" vertical="center"/>
      <protection locked="0"/>
    </xf>
    <xf numFmtId="0" fontId="0" fillId="0" borderId="39" xfId="0" applyFont="1" applyFill="1" applyBorder="1" applyAlignment="1">
      <alignment horizontal="center" vertical="center"/>
    </xf>
    <xf numFmtId="0" fontId="0" fillId="0" borderId="40" xfId="0" applyFont="1" applyFill="1" applyBorder="1" applyAlignment="1" applyProtection="1">
      <alignment horizontal="center" vertical="center"/>
      <protection/>
    </xf>
    <xf numFmtId="0" fontId="14" fillId="0" borderId="10" xfId="0" applyFont="1" applyFill="1" applyBorder="1" applyAlignment="1">
      <alignment horizontal="center" vertical="center"/>
    </xf>
    <xf numFmtId="0" fontId="0" fillId="0" borderId="41" xfId="0" applyFill="1" applyBorder="1" applyAlignment="1">
      <alignment vertical="center"/>
    </xf>
    <xf numFmtId="0" fontId="6" fillId="0" borderId="41" xfId="0" applyFont="1" applyFill="1" applyBorder="1" applyAlignment="1">
      <alignment horizontal="right" vertical="center"/>
    </xf>
    <xf numFmtId="0" fontId="11" fillId="0" borderId="42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 horizontal="center" vertical="center"/>
    </xf>
    <xf numFmtId="0" fontId="11" fillId="0" borderId="45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/>
    </xf>
    <xf numFmtId="0" fontId="4" fillId="0" borderId="0" xfId="0" applyFont="1" applyFill="1" applyAlignment="1" applyProtection="1">
      <alignment horizontal="left" indent="1"/>
      <protection hidden="1"/>
    </xf>
    <xf numFmtId="0" fontId="4" fillId="0" borderId="0" xfId="0" applyFont="1" applyFill="1" applyAlignment="1" applyProtection="1">
      <alignment horizontal="right" indent="1"/>
      <protection hidden="1"/>
    </xf>
    <xf numFmtId="0" fontId="9" fillId="0" borderId="45" xfId="0" applyFont="1" applyFill="1" applyBorder="1" applyAlignment="1">
      <alignment horizontal="center" vertical="center"/>
    </xf>
    <xf numFmtId="0" fontId="4" fillId="0" borderId="63" xfId="0" applyFont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4" fillId="0" borderId="65" xfId="0" applyFont="1" applyBorder="1" applyAlignment="1" applyProtection="1">
      <alignment horizontal="left" indent="1"/>
      <protection hidden="1"/>
    </xf>
    <xf numFmtId="0" fontId="4" fillId="0" borderId="66" xfId="0" applyFont="1" applyBorder="1" applyAlignment="1" applyProtection="1">
      <alignment horizontal="left" indent="1"/>
      <protection hidden="1"/>
    </xf>
    <xf numFmtId="0" fontId="4" fillId="0" borderId="67" xfId="0" applyFont="1" applyBorder="1" applyAlignment="1" applyProtection="1">
      <alignment horizontal="left" indent="1"/>
      <protection hidden="1"/>
    </xf>
    <xf numFmtId="0" fontId="4" fillId="0" borderId="68" xfId="0" applyFont="1" applyBorder="1" applyAlignment="1" applyProtection="1">
      <alignment horizontal="left" indent="1"/>
      <protection hidden="1"/>
    </xf>
    <xf numFmtId="0" fontId="4" fillId="0" borderId="55" xfId="0" applyFont="1" applyBorder="1" applyAlignment="1" applyProtection="1">
      <alignment horizontal="center"/>
      <protection hidden="1"/>
    </xf>
    <xf numFmtId="0" fontId="4" fillId="0" borderId="69" xfId="0" applyFont="1" applyBorder="1" applyAlignment="1" applyProtection="1">
      <alignment horizontal="left" indent="1"/>
      <protection hidden="1"/>
    </xf>
    <xf numFmtId="0" fontId="0" fillId="0" borderId="70" xfId="0" applyBorder="1" applyAlignment="1" applyProtection="1">
      <alignment/>
      <protection hidden="1"/>
    </xf>
    <xf numFmtId="0" fontId="4" fillId="0" borderId="71" xfId="0" applyFont="1" applyBorder="1" applyAlignment="1" applyProtection="1">
      <alignment horizontal="center"/>
      <protection hidden="1"/>
    </xf>
    <xf numFmtId="0" fontId="4" fillId="0" borderId="70" xfId="0" applyFont="1" applyBorder="1" applyAlignment="1" applyProtection="1">
      <alignment horizontal="left" indent="1"/>
      <protection hidden="1"/>
    </xf>
    <xf numFmtId="0" fontId="4" fillId="0" borderId="70" xfId="0" applyFont="1" applyBorder="1" applyAlignment="1" applyProtection="1">
      <alignment horizontal="center"/>
      <protection hidden="1"/>
    </xf>
    <xf numFmtId="0" fontId="4" fillId="0" borderId="56" xfId="0" applyFont="1" applyBorder="1" applyAlignment="1" applyProtection="1">
      <alignment horizontal="center"/>
      <protection hidden="1"/>
    </xf>
    <xf numFmtId="0" fontId="4" fillId="0" borderId="72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left" indent="1"/>
      <protection locked="0"/>
    </xf>
    <xf numFmtId="0" fontId="4" fillId="0" borderId="0" xfId="0" applyFont="1" applyAlignment="1">
      <alignment horizontal="right"/>
    </xf>
    <xf numFmtId="0" fontId="6" fillId="0" borderId="73" xfId="0" applyFont="1" applyFill="1" applyBorder="1" applyAlignment="1">
      <alignment horizontal="left" vertical="top" indent="1"/>
    </xf>
    <xf numFmtId="0" fontId="4" fillId="0" borderId="74" xfId="0" applyFont="1" applyBorder="1" applyAlignment="1">
      <alignment horizontal="center"/>
    </xf>
    <xf numFmtId="0" fontId="4" fillId="0" borderId="75" xfId="0" applyFont="1" applyBorder="1" applyAlignment="1">
      <alignment horizontal="center"/>
    </xf>
    <xf numFmtId="0" fontId="4" fillId="0" borderId="76" xfId="0" applyFont="1" applyBorder="1" applyAlignment="1">
      <alignment horizontal="center" vertical="top"/>
    </xf>
    <xf numFmtId="0" fontId="4" fillId="0" borderId="77" xfId="0" applyFont="1" applyBorder="1" applyAlignment="1">
      <alignment horizontal="center" vertical="top"/>
    </xf>
    <xf numFmtId="0" fontId="4" fillId="0" borderId="78" xfId="0" applyFont="1" applyBorder="1" applyAlignment="1">
      <alignment horizontal="center" vertical="top"/>
    </xf>
    <xf numFmtId="0" fontId="4" fillId="0" borderId="74" xfId="0" applyFont="1" applyBorder="1" applyAlignment="1">
      <alignment horizontal="center" vertical="top"/>
    </xf>
    <xf numFmtId="0" fontId="4" fillId="0" borderId="79" xfId="0" applyFont="1" applyBorder="1" applyAlignment="1">
      <alignment horizontal="center" vertical="top"/>
    </xf>
    <xf numFmtId="0" fontId="0" fillId="33" borderId="80" xfId="0" applyFont="1" applyFill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33" borderId="81" xfId="0" applyFont="1" applyFill="1" applyBorder="1" applyAlignment="1">
      <alignment horizontal="center" vertical="center"/>
    </xf>
    <xf numFmtId="0" fontId="0" fillId="0" borderId="82" xfId="0" applyFont="1" applyBorder="1" applyAlignment="1" applyProtection="1">
      <alignment horizontal="center" vertical="center"/>
      <protection/>
    </xf>
    <xf numFmtId="0" fontId="0" fillId="0" borderId="83" xfId="0" applyFont="1" applyBorder="1" applyAlignment="1" applyProtection="1">
      <alignment horizontal="center" vertical="center"/>
      <protection/>
    </xf>
    <xf numFmtId="0" fontId="0" fillId="0" borderId="84" xfId="0" applyFont="1" applyBorder="1" applyAlignment="1" applyProtection="1">
      <alignment horizontal="center" vertical="center"/>
      <protection/>
    </xf>
    <xf numFmtId="0" fontId="11" fillId="0" borderId="85" xfId="0" applyFont="1" applyBorder="1" applyAlignment="1">
      <alignment horizontal="center" vertical="center"/>
    </xf>
    <xf numFmtId="0" fontId="0" fillId="0" borderId="86" xfId="0" applyFill="1" applyBorder="1" applyAlignment="1">
      <alignment vertical="center"/>
    </xf>
    <xf numFmtId="0" fontId="9" fillId="34" borderId="87" xfId="0" applyFont="1" applyFill="1" applyBorder="1" applyAlignment="1">
      <alignment horizontal="center" vertical="center"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88" xfId="0" applyFont="1" applyBorder="1" applyAlignment="1">
      <alignment horizontal="center"/>
    </xf>
    <xf numFmtId="0" fontId="4" fillId="0" borderId="27" xfId="0" applyFont="1" applyBorder="1" applyAlignment="1">
      <alignment horizontal="left" indent="1"/>
    </xf>
    <xf numFmtId="0" fontId="0" fillId="0" borderId="28" xfId="0" applyBorder="1" applyAlignment="1">
      <alignment horizontal="left" indent="1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5" fillId="0" borderId="70" xfId="0" applyFont="1" applyBorder="1" applyAlignment="1" applyProtection="1">
      <alignment horizontal="left" indent="1"/>
      <protection locked="0"/>
    </xf>
    <xf numFmtId="0" fontId="4" fillId="0" borderId="0" xfId="0" applyFont="1" applyAlignment="1">
      <alignment horizontal="right"/>
    </xf>
    <xf numFmtId="14" fontId="5" fillId="0" borderId="70" xfId="0" applyNumberFormat="1" applyFont="1" applyBorder="1" applyAlignment="1" applyProtection="1">
      <alignment horizontal="center"/>
      <protection locked="0"/>
    </xf>
    <xf numFmtId="0" fontId="7" fillId="34" borderId="73" xfId="0" applyFont="1" applyFill="1" applyBorder="1" applyAlignment="1" applyProtection="1">
      <alignment horizontal="left" vertical="center" indent="1"/>
      <protection locked="0"/>
    </xf>
    <xf numFmtId="0" fontId="8" fillId="34" borderId="89" xfId="0" applyFont="1" applyFill="1" applyBorder="1" applyAlignment="1" applyProtection="1">
      <alignment horizontal="left" vertical="center" indent="1"/>
      <protection locked="0"/>
    </xf>
    <xf numFmtId="0" fontId="8" fillId="34" borderId="90" xfId="0" applyFont="1" applyFill="1" applyBorder="1" applyAlignment="1" applyProtection="1">
      <alignment horizontal="left" vertical="center" indent="1"/>
      <protection locked="0"/>
    </xf>
    <xf numFmtId="0" fontId="4" fillId="0" borderId="24" xfId="0" applyFont="1" applyBorder="1" applyAlignment="1">
      <alignment horizontal="left" indent="1"/>
    </xf>
    <xf numFmtId="0" fontId="0" fillId="0" borderId="25" xfId="0" applyBorder="1" applyAlignment="1">
      <alignment horizontal="left" inden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/>
    </xf>
    <xf numFmtId="164" fontId="10" fillId="0" borderId="91" xfId="0" applyNumberFormat="1" applyFont="1" applyFill="1" applyBorder="1" applyAlignment="1" applyProtection="1">
      <alignment horizontal="left" vertical="center" indent="1"/>
      <protection locked="0"/>
    </xf>
    <xf numFmtId="164" fontId="0" fillId="0" borderId="92" xfId="0" applyNumberFormat="1" applyFill="1" applyBorder="1" applyAlignment="1" applyProtection="1">
      <alignment horizontal="left" vertical="center" indent="1"/>
      <protection locked="0"/>
    </xf>
    <xf numFmtId="0" fontId="5" fillId="0" borderId="24" xfId="0" applyFont="1" applyBorder="1" applyAlignment="1" applyProtection="1">
      <alignment horizontal="left" vertical="center" indent="1"/>
      <protection locked="0"/>
    </xf>
    <xf numFmtId="0" fontId="5" fillId="0" borderId="25" xfId="0" applyFont="1" applyBorder="1" applyAlignment="1" applyProtection="1">
      <alignment horizontal="left" vertical="center" indent="1"/>
      <protection locked="0"/>
    </xf>
    <xf numFmtId="0" fontId="5" fillId="0" borderId="93" xfId="0" applyFont="1" applyBorder="1" applyAlignment="1" applyProtection="1">
      <alignment horizontal="left" vertical="center" indent="1"/>
      <protection locked="0"/>
    </xf>
    <xf numFmtId="0" fontId="5" fillId="0" borderId="70" xfId="0" applyFont="1" applyBorder="1" applyAlignment="1" applyProtection="1">
      <alignment horizontal="left" vertical="center" indent="1"/>
      <protection locked="0"/>
    </xf>
    <xf numFmtId="0" fontId="5" fillId="0" borderId="48" xfId="0" applyFont="1" applyBorder="1" applyAlignment="1" applyProtection="1">
      <alignment horizontal="left" vertical="top" indent="1"/>
      <protection locked="0"/>
    </xf>
    <xf numFmtId="0" fontId="5" fillId="0" borderId="0" xfId="0" applyFont="1" applyBorder="1" applyAlignment="1" applyProtection="1">
      <alignment horizontal="left" vertical="top" indent="1"/>
      <protection locked="0"/>
    </xf>
    <xf numFmtId="0" fontId="5" fillId="0" borderId="94" xfId="0" applyFont="1" applyBorder="1" applyAlignment="1" applyProtection="1">
      <alignment horizontal="left" vertical="center" indent="1"/>
      <protection locked="0"/>
    </xf>
    <xf numFmtId="0" fontId="5" fillId="0" borderId="95" xfId="0" applyFont="1" applyBorder="1" applyAlignment="1" applyProtection="1">
      <alignment horizontal="left" vertical="center" indent="1"/>
      <protection locked="0"/>
    </xf>
    <xf numFmtId="49" fontId="10" fillId="0" borderId="96" xfId="0" applyNumberFormat="1" applyFont="1" applyFill="1" applyBorder="1" applyAlignment="1" applyProtection="1">
      <alignment horizontal="center"/>
      <protection locked="0"/>
    </xf>
    <xf numFmtId="0" fontId="10" fillId="0" borderId="96" xfId="0" applyFont="1" applyFill="1" applyBorder="1" applyAlignment="1" applyProtection="1">
      <alignment horizontal="center"/>
      <protection locked="0"/>
    </xf>
    <xf numFmtId="14" fontId="10" fillId="0" borderId="97" xfId="0" applyNumberFormat="1" applyFont="1" applyBorder="1" applyAlignment="1" applyProtection="1">
      <alignment/>
      <protection locked="0"/>
    </xf>
    <xf numFmtId="0" fontId="10" fillId="0" borderId="97" xfId="0" applyFont="1" applyBorder="1" applyAlignment="1" applyProtection="1">
      <alignment/>
      <protection locked="0"/>
    </xf>
    <xf numFmtId="0" fontId="0" fillId="0" borderId="97" xfId="0" applyFill="1" applyBorder="1" applyAlignment="1" applyProtection="1">
      <alignment/>
      <protection hidden="1" locked="0"/>
    </xf>
    <xf numFmtId="0" fontId="6" fillId="0" borderId="98" xfId="0" applyFont="1" applyBorder="1" applyAlignment="1">
      <alignment horizontal="center" vertical="center"/>
    </xf>
    <xf numFmtId="0" fontId="6" fillId="0" borderId="99" xfId="0" applyFont="1" applyBorder="1" applyAlignment="1">
      <alignment horizontal="center" vertical="center"/>
    </xf>
    <xf numFmtId="0" fontId="0" fillId="0" borderId="96" xfId="0" applyBorder="1" applyAlignment="1" applyProtection="1">
      <alignment/>
      <protection hidden="1" locked="0"/>
    </xf>
    <xf numFmtId="0" fontId="10" fillId="0" borderId="97" xfId="0" applyFont="1" applyFill="1" applyBorder="1" applyAlignment="1" applyProtection="1">
      <alignment horizontal="left" indent="1"/>
      <protection hidden="1" locked="0"/>
    </xf>
    <xf numFmtId="0" fontId="10" fillId="0" borderId="97" xfId="0" applyFont="1" applyFill="1" applyBorder="1" applyAlignment="1" applyProtection="1">
      <alignment horizontal="left" indent="1"/>
      <protection hidden="1" locked="0"/>
    </xf>
    <xf numFmtId="0" fontId="10" fillId="0" borderId="97" xfId="0" applyFont="1" applyBorder="1" applyAlignment="1" applyProtection="1">
      <alignment horizontal="left" indent="1"/>
      <protection hidden="1" locked="0"/>
    </xf>
    <xf numFmtId="49" fontId="10" fillId="0" borderId="97" xfId="0" applyNumberFormat="1" applyFont="1" applyFill="1" applyBorder="1" applyAlignment="1" applyProtection="1">
      <alignment horizontal="center"/>
      <protection locked="0"/>
    </xf>
    <xf numFmtId="0" fontId="10" fillId="0" borderId="97" xfId="0" applyFont="1" applyFill="1" applyBorder="1" applyAlignment="1" applyProtection="1">
      <alignment horizontal="center"/>
      <protection locked="0"/>
    </xf>
    <xf numFmtId="0" fontId="4" fillId="0" borderId="25" xfId="0" applyFont="1" applyBorder="1" applyAlignment="1">
      <alignment horizontal="left" indent="1"/>
    </xf>
    <xf numFmtId="0" fontId="4" fillId="0" borderId="26" xfId="0" applyFont="1" applyBorder="1" applyAlignment="1">
      <alignment horizontal="left" indent="1"/>
    </xf>
    <xf numFmtId="0" fontId="0" fillId="0" borderId="27" xfId="0" applyBorder="1" applyAlignment="1" applyProtection="1">
      <alignment horizontal="left" vertical="center" wrapText="1" indent="1"/>
      <protection locked="0"/>
    </xf>
    <xf numFmtId="0" fontId="0" fillId="0" borderId="28" xfId="0" applyBorder="1" applyAlignment="1" applyProtection="1">
      <alignment horizontal="left" vertical="center" wrapText="1" indent="1"/>
      <protection locked="0"/>
    </xf>
    <xf numFmtId="0" fontId="0" fillId="0" borderId="40" xfId="0" applyBorder="1" applyAlignment="1" applyProtection="1">
      <alignment horizontal="left" vertical="center" wrapText="1" indent="1"/>
      <protection locked="0"/>
    </xf>
    <xf numFmtId="0" fontId="0" fillId="0" borderId="24" xfId="0" applyFont="1" applyBorder="1" applyAlignment="1" applyProtection="1">
      <alignment horizontal="left" indent="1"/>
      <protection hidden="1"/>
    </xf>
    <xf numFmtId="0" fontId="0" fillId="0" borderId="25" xfId="0" applyFont="1" applyBorder="1" applyAlignment="1" applyProtection="1">
      <alignment horizontal="left" indent="1"/>
      <protection hidden="1"/>
    </xf>
    <xf numFmtId="0" fontId="0" fillId="0" borderId="26" xfId="0" applyFont="1" applyBorder="1" applyAlignment="1" applyProtection="1">
      <alignment horizontal="left" indent="1"/>
      <protection hidden="1"/>
    </xf>
    <xf numFmtId="0" fontId="4" fillId="0" borderId="69" xfId="0" applyFont="1" applyBorder="1" applyAlignment="1" applyProtection="1">
      <alignment horizontal="left" vertical="center"/>
      <protection hidden="1" locked="0"/>
    </xf>
    <xf numFmtId="0" fontId="4" fillId="0" borderId="71" xfId="0" applyFont="1" applyBorder="1" applyAlignment="1" applyProtection="1">
      <alignment horizontal="left" vertical="center"/>
      <protection hidden="1" locked="0"/>
    </xf>
    <xf numFmtId="0" fontId="4" fillId="0" borderId="70" xfId="0" applyFont="1" applyBorder="1" applyAlignment="1" applyProtection="1">
      <alignment horizontal="left" vertical="center"/>
      <protection hidden="1" locked="0"/>
    </xf>
    <xf numFmtId="0" fontId="4" fillId="0" borderId="25" xfId="0" applyFont="1" applyBorder="1" applyAlignment="1">
      <alignment horizontal="center"/>
    </xf>
    <xf numFmtId="0" fontId="0" fillId="0" borderId="100" xfId="0" applyBorder="1" applyAlignment="1" applyProtection="1">
      <alignment horizontal="left" indent="1"/>
      <protection locked="0"/>
    </xf>
    <xf numFmtId="0" fontId="4" fillId="0" borderId="101" xfId="0" applyFont="1" applyBorder="1" applyAlignment="1" applyProtection="1">
      <alignment horizontal="left" vertical="center"/>
      <protection hidden="1" locked="0"/>
    </xf>
    <xf numFmtId="0" fontId="4" fillId="0" borderId="102" xfId="0" applyFont="1" applyBorder="1" applyAlignment="1" applyProtection="1">
      <alignment horizontal="left" vertical="center"/>
      <protection hidden="1" locked="0"/>
    </xf>
    <xf numFmtId="0" fontId="4" fillId="0" borderId="103" xfId="0" applyFont="1" applyBorder="1" applyAlignment="1" applyProtection="1">
      <alignment horizontal="left" vertical="center"/>
      <protection hidden="1" locked="0"/>
    </xf>
    <xf numFmtId="0" fontId="0" fillId="0" borderId="24" xfId="0" applyBorder="1" applyAlignment="1">
      <alignment horizontal="left" indent="1"/>
    </xf>
    <xf numFmtId="0" fontId="0" fillId="0" borderId="26" xfId="0" applyBorder="1" applyAlignment="1">
      <alignment horizontal="left" indent="1"/>
    </xf>
    <xf numFmtId="0" fontId="4" fillId="0" borderId="27" xfId="0" applyFont="1" applyBorder="1" applyAlignment="1" applyProtection="1">
      <alignment horizontal="left" vertical="center" wrapText="1" indent="1"/>
      <protection locked="0"/>
    </xf>
    <xf numFmtId="0" fontId="4" fillId="0" borderId="28" xfId="0" applyFont="1" applyBorder="1" applyAlignment="1" applyProtection="1">
      <alignment horizontal="left" vertical="center" wrapText="1" indent="1"/>
      <protection locked="0"/>
    </xf>
    <xf numFmtId="0" fontId="4" fillId="0" borderId="40" xfId="0" applyFont="1" applyBorder="1" applyAlignment="1" applyProtection="1">
      <alignment horizontal="left" vertical="center" wrapText="1" indent="1"/>
      <protection locked="0"/>
    </xf>
    <xf numFmtId="0" fontId="4" fillId="0" borderId="51" xfId="0" applyFont="1" applyFill="1" applyBorder="1" applyAlignment="1">
      <alignment horizontal="center"/>
    </xf>
    <xf numFmtId="0" fontId="4" fillId="0" borderId="52" xfId="0" applyFont="1" applyFill="1" applyBorder="1" applyAlignment="1">
      <alignment horizontal="center"/>
    </xf>
    <xf numFmtId="0" fontId="4" fillId="0" borderId="88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left" indent="1"/>
    </xf>
    <xf numFmtId="0" fontId="0" fillId="0" borderId="28" xfId="0" applyFill="1" applyBorder="1" applyAlignment="1">
      <alignment horizontal="left" indent="1"/>
    </xf>
    <xf numFmtId="0" fontId="8" fillId="0" borderId="70" xfId="0" applyFont="1" applyBorder="1" applyAlignment="1" applyProtection="1">
      <alignment horizontal="left" indent="1"/>
      <protection locked="0"/>
    </xf>
    <xf numFmtId="0" fontId="7" fillId="0" borderId="73" xfId="0" applyFont="1" applyFill="1" applyBorder="1" applyAlignment="1" applyProtection="1">
      <alignment horizontal="left" vertical="center" indent="1"/>
      <protection locked="0"/>
    </xf>
    <xf numFmtId="0" fontId="8" fillId="0" borderId="89" xfId="0" applyFont="1" applyFill="1" applyBorder="1" applyAlignment="1" applyProtection="1">
      <alignment horizontal="left" vertical="center" indent="1"/>
      <protection locked="0"/>
    </xf>
    <xf numFmtId="0" fontId="8" fillId="0" borderId="90" xfId="0" applyFont="1" applyFill="1" applyBorder="1" applyAlignment="1" applyProtection="1">
      <alignment horizontal="left" vertical="center" indent="1"/>
      <protection locked="0"/>
    </xf>
    <xf numFmtId="0" fontId="4" fillId="0" borderId="24" xfId="0" applyFont="1" applyFill="1" applyBorder="1" applyAlignment="1">
      <alignment horizontal="left" indent="1"/>
    </xf>
    <xf numFmtId="0" fontId="0" fillId="0" borderId="25" xfId="0" applyFill="1" applyBorder="1" applyAlignment="1">
      <alignment horizontal="left" inden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5" fillId="0" borderId="24" xfId="0" applyFont="1" applyFill="1" applyBorder="1" applyAlignment="1" applyProtection="1">
      <alignment horizontal="left" vertical="center" indent="1"/>
      <protection locked="0"/>
    </xf>
    <xf numFmtId="0" fontId="5" fillId="0" borderId="25" xfId="0" applyFont="1" applyFill="1" applyBorder="1" applyAlignment="1" applyProtection="1">
      <alignment horizontal="left" vertical="center" indent="1"/>
      <protection locked="0"/>
    </xf>
    <xf numFmtId="0" fontId="5" fillId="0" borderId="93" xfId="0" applyFont="1" applyFill="1" applyBorder="1" applyAlignment="1" applyProtection="1">
      <alignment horizontal="left" vertical="center" indent="1"/>
      <protection locked="0"/>
    </xf>
    <xf numFmtId="0" fontId="5" fillId="0" borderId="70" xfId="0" applyFont="1" applyFill="1" applyBorder="1" applyAlignment="1" applyProtection="1">
      <alignment horizontal="left" vertical="center" indent="1"/>
      <protection locked="0"/>
    </xf>
    <xf numFmtId="0" fontId="5" fillId="0" borderId="48" xfId="0" applyFont="1" applyFill="1" applyBorder="1" applyAlignment="1" applyProtection="1">
      <alignment horizontal="left" vertical="top" indent="1"/>
      <protection locked="0"/>
    </xf>
    <xf numFmtId="0" fontId="5" fillId="0" borderId="0" xfId="0" applyFont="1" applyFill="1" applyBorder="1" applyAlignment="1" applyProtection="1">
      <alignment horizontal="left" vertical="top" indent="1"/>
      <protection locked="0"/>
    </xf>
    <xf numFmtId="0" fontId="5" fillId="0" borderId="94" xfId="0" applyFont="1" applyFill="1" applyBorder="1" applyAlignment="1" applyProtection="1">
      <alignment horizontal="left" vertical="center" indent="1"/>
      <protection locked="0"/>
    </xf>
    <xf numFmtId="0" fontId="5" fillId="0" borderId="95" xfId="0" applyFont="1" applyFill="1" applyBorder="1" applyAlignment="1" applyProtection="1">
      <alignment horizontal="left" vertical="center" indent="1"/>
      <protection locked="0"/>
    </xf>
    <xf numFmtId="0" fontId="6" fillId="0" borderId="98" xfId="0" applyFont="1" applyFill="1" applyBorder="1" applyAlignment="1">
      <alignment horizontal="center" vertical="center"/>
    </xf>
    <xf numFmtId="0" fontId="6" fillId="0" borderId="99" xfId="0" applyFont="1" applyFill="1" applyBorder="1" applyAlignment="1">
      <alignment horizontal="center" vertical="center"/>
    </xf>
    <xf numFmtId="0" fontId="49" fillId="0" borderId="27" xfId="0" applyFont="1" applyBorder="1" applyAlignment="1" applyProtection="1">
      <alignment horizontal="left" vertical="center" wrapText="1" indent="1"/>
      <protection locked="0"/>
    </xf>
    <xf numFmtId="0" fontId="49" fillId="0" borderId="28" xfId="0" applyFont="1" applyBorder="1" applyAlignment="1" applyProtection="1">
      <alignment horizontal="left" vertical="center" wrapText="1" indent="1"/>
      <protection locked="0"/>
    </xf>
    <xf numFmtId="0" fontId="49" fillId="0" borderId="40" xfId="0" applyFont="1" applyBorder="1" applyAlignment="1" applyProtection="1">
      <alignment horizontal="left" vertical="center" wrapText="1" indent="1"/>
      <protection locked="0"/>
    </xf>
    <xf numFmtId="0" fontId="5" fillId="0" borderId="104" xfId="0" applyFont="1" applyBorder="1" applyAlignment="1" applyProtection="1">
      <alignment horizontal="left" vertical="center" indent="1"/>
      <protection locked="0"/>
    </xf>
    <xf numFmtId="0" fontId="5" fillId="0" borderId="105" xfId="0" applyFont="1" applyBorder="1" applyAlignment="1" applyProtection="1">
      <alignment horizontal="left" vertical="center" indent="1"/>
      <protection locked="0"/>
    </xf>
    <xf numFmtId="0" fontId="5" fillId="0" borderId="46" xfId="0" applyFont="1" applyBorder="1" applyAlignment="1" applyProtection="1">
      <alignment horizontal="left" vertical="top" indent="1"/>
      <protection locked="0"/>
    </xf>
    <xf numFmtId="0" fontId="9" fillId="33" borderId="75" xfId="0" applyFont="1" applyFill="1" applyBorder="1" applyAlignment="1">
      <alignment horizontal="center" vertical="center"/>
    </xf>
    <xf numFmtId="0" fontId="9" fillId="33" borderId="85" xfId="0" applyFont="1" applyFill="1" applyBorder="1" applyAlignment="1">
      <alignment horizontal="center" vertical="center"/>
    </xf>
    <xf numFmtId="164" fontId="10" fillId="0" borderId="106" xfId="0" applyNumberFormat="1" applyFont="1" applyFill="1" applyBorder="1" applyAlignment="1" applyProtection="1">
      <alignment horizontal="left" vertical="center" indent="1"/>
      <protection locked="0"/>
    </xf>
    <xf numFmtId="0" fontId="4" fillId="0" borderId="104" xfId="0" applyFont="1" applyBorder="1" applyAlignment="1">
      <alignment horizontal="left" indent="1"/>
    </xf>
    <xf numFmtId="0" fontId="0" fillId="0" borderId="107" xfId="0" applyBorder="1" applyAlignment="1">
      <alignment horizontal="left" indent="1"/>
    </xf>
    <xf numFmtId="0" fontId="4" fillId="0" borderId="75" xfId="0" applyFont="1" applyBorder="1" applyAlignment="1">
      <alignment horizontal="center" vertical="center" wrapText="1"/>
    </xf>
    <xf numFmtId="0" fontId="4" fillId="0" borderId="86" xfId="0" applyFont="1" applyBorder="1" applyAlignment="1">
      <alignment horizontal="center" vertical="center" wrapText="1"/>
    </xf>
    <xf numFmtId="0" fontId="4" fillId="0" borderId="108" xfId="0" applyFont="1" applyBorder="1" applyAlignment="1">
      <alignment horizontal="center"/>
    </xf>
    <xf numFmtId="0" fontId="4" fillId="0" borderId="109" xfId="0" applyFont="1" applyBorder="1" applyAlignment="1">
      <alignment horizontal="center"/>
    </xf>
    <xf numFmtId="0" fontId="4" fillId="0" borderId="110" xfId="0" applyFont="1" applyBorder="1" applyAlignment="1">
      <alignment horizontal="center"/>
    </xf>
    <xf numFmtId="0" fontId="4" fillId="0" borderId="111" xfId="0" applyFont="1" applyBorder="1" applyAlignment="1">
      <alignment horizontal="left" indent="1"/>
    </xf>
    <xf numFmtId="0" fontId="0" fillId="0" borderId="79" xfId="0" applyBorder="1" applyAlignment="1">
      <alignment horizontal="left" indent="1"/>
    </xf>
    <xf numFmtId="0" fontId="2" fillId="0" borderId="112" xfId="0" applyFont="1" applyBorder="1" applyAlignment="1">
      <alignment horizontal="center" vertical="top" wrapText="1"/>
    </xf>
    <xf numFmtId="0" fontId="7" fillId="34" borderId="89" xfId="0" applyFont="1" applyFill="1" applyBorder="1" applyAlignment="1" applyProtection="1">
      <alignment horizontal="left" vertical="center" indent="1"/>
      <protection locked="0"/>
    </xf>
    <xf numFmtId="0" fontId="2" fillId="0" borderId="0" xfId="0" applyFont="1" applyAlignment="1">
      <alignment vertical="top" wrapText="1"/>
    </xf>
    <xf numFmtId="0" fontId="5" fillId="0" borderId="97" xfId="0" applyFont="1" applyBorder="1" applyAlignment="1">
      <alignment horizontal="left" indent="1"/>
    </xf>
    <xf numFmtId="14" fontId="5" fillId="0" borderId="97" xfId="0" applyNumberFormat="1" applyFont="1" applyBorder="1" applyAlignment="1">
      <alignment horizontal="center"/>
    </xf>
    <xf numFmtId="0" fontId="5" fillId="0" borderId="97" xfId="0" applyFont="1" applyBorder="1" applyAlignment="1">
      <alignment horizontal="center"/>
    </xf>
    <xf numFmtId="0" fontId="2" fillId="0" borderId="112" xfId="0" applyFont="1" applyBorder="1" applyAlignment="1">
      <alignment vertical="top" wrapText="1"/>
    </xf>
    <xf numFmtId="0" fontId="6" fillId="35" borderId="113" xfId="0" applyFont="1" applyFill="1" applyBorder="1" applyAlignment="1">
      <alignment horizontal="left" vertical="top" indent="1"/>
    </xf>
    <xf numFmtId="0" fontId="7" fillId="35" borderId="114" xfId="0" applyFont="1" applyFill="1" applyBorder="1" applyAlignment="1">
      <alignment horizontal="left" vertical="center" indent="1"/>
    </xf>
    <xf numFmtId="0" fontId="8" fillId="0" borderId="114" xfId="0" applyFont="1" applyBorder="1" applyAlignment="1">
      <alignment horizontal="left" vertical="center" indent="1"/>
    </xf>
    <xf numFmtId="0" fontId="8" fillId="0" borderId="45" xfId="0" applyFont="1" applyBorder="1" applyAlignment="1">
      <alignment horizontal="left" vertical="center" indent="1"/>
    </xf>
    <xf numFmtId="0" fontId="4" fillId="0" borderId="115" xfId="0" applyFont="1" applyBorder="1" applyAlignment="1">
      <alignment horizontal="center"/>
    </xf>
    <xf numFmtId="0" fontId="4" fillId="0" borderId="116" xfId="0" applyFont="1" applyBorder="1" applyAlignment="1">
      <alignment horizontal="center"/>
    </xf>
    <xf numFmtId="0" fontId="4" fillId="0" borderId="117" xfId="0" applyFont="1" applyBorder="1" applyAlignment="1">
      <alignment horizontal="center" vertical="top"/>
    </xf>
    <xf numFmtId="0" fontId="4" fillId="0" borderId="118" xfId="0" applyFont="1" applyBorder="1" applyAlignment="1">
      <alignment horizontal="center" vertical="top"/>
    </xf>
    <xf numFmtId="0" fontId="5" fillId="0" borderId="104" xfId="0" applyFont="1" applyBorder="1" applyAlignment="1">
      <alignment horizontal="left" vertical="center" indent="1"/>
    </xf>
    <xf numFmtId="0" fontId="5" fillId="0" borderId="107" xfId="0" applyFont="1" applyBorder="1" applyAlignment="1">
      <alignment horizontal="left" vertical="center" indent="1"/>
    </xf>
    <xf numFmtId="0" fontId="4" fillId="0" borderId="119" xfId="0" applyFont="1" applyBorder="1" applyAlignment="1">
      <alignment horizontal="center" vertical="center"/>
    </xf>
    <xf numFmtId="0" fontId="0" fillId="0" borderId="120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80" xfId="0" applyFont="1" applyBorder="1" applyAlignment="1">
      <alignment horizontal="center" vertical="center"/>
    </xf>
    <xf numFmtId="0" fontId="0" fillId="0" borderId="121" xfId="0" applyFont="1" applyBorder="1" applyAlignment="1">
      <alignment horizontal="center" vertical="center"/>
    </xf>
    <xf numFmtId="0" fontId="0" fillId="0" borderId="122" xfId="0" applyFont="1" applyBorder="1" applyAlignment="1">
      <alignment horizontal="center" vertical="center"/>
    </xf>
    <xf numFmtId="0" fontId="5" fillId="0" borderId="46" xfId="0" applyFont="1" applyBorder="1" applyAlignment="1">
      <alignment horizontal="left" vertical="center" indent="1"/>
    </xf>
    <xf numFmtId="0" fontId="5" fillId="0" borderId="83" xfId="0" applyFont="1" applyBorder="1" applyAlignment="1">
      <alignment horizontal="left" vertical="center" indent="1"/>
    </xf>
    <xf numFmtId="0" fontId="4" fillId="0" borderId="123" xfId="0" applyFont="1" applyBorder="1" applyAlignment="1">
      <alignment horizontal="center" vertical="center"/>
    </xf>
    <xf numFmtId="0" fontId="0" fillId="0" borderId="124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101" xfId="0" applyFont="1" applyBorder="1" applyAlignment="1">
      <alignment horizontal="center" vertical="center"/>
    </xf>
    <xf numFmtId="0" fontId="0" fillId="0" borderId="99" xfId="0" applyFont="1" applyBorder="1" applyAlignment="1">
      <alignment horizontal="center" vertical="center"/>
    </xf>
    <xf numFmtId="0" fontId="0" fillId="0" borderId="125" xfId="0" applyFont="1" applyBorder="1" applyAlignment="1">
      <alignment horizontal="center" vertical="center"/>
    </xf>
    <xf numFmtId="0" fontId="5" fillId="0" borderId="46" xfId="0" applyFont="1" applyBorder="1" applyAlignment="1">
      <alignment horizontal="left" vertical="top" indent="1"/>
    </xf>
    <xf numFmtId="0" fontId="5" fillId="0" borderId="83" xfId="0" applyFont="1" applyBorder="1" applyAlignment="1">
      <alignment horizontal="left" vertical="top" indent="1"/>
    </xf>
    <xf numFmtId="0" fontId="5" fillId="0" borderId="126" xfId="0" applyFont="1" applyBorder="1" applyAlignment="1">
      <alignment horizontal="left" vertical="top" indent="1"/>
    </xf>
    <xf numFmtId="0" fontId="5" fillId="0" borderId="84" xfId="0" applyFont="1" applyBorder="1" applyAlignment="1">
      <alignment horizontal="left" vertical="top" indent="1"/>
    </xf>
    <xf numFmtId="0" fontId="4" fillId="0" borderId="127" xfId="0" applyFont="1" applyBorder="1" applyAlignment="1">
      <alignment horizontal="center" vertical="center"/>
    </xf>
    <xf numFmtId="0" fontId="0" fillId="0" borderId="128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81" xfId="0" applyFont="1" applyBorder="1" applyAlignment="1">
      <alignment horizontal="center" vertical="center"/>
    </xf>
    <xf numFmtId="0" fontId="9" fillId="0" borderId="107" xfId="0" applyFont="1" applyBorder="1" applyAlignment="1">
      <alignment horizontal="center" vertical="center"/>
    </xf>
    <xf numFmtId="0" fontId="0" fillId="0" borderId="129" xfId="0" applyFont="1" applyBorder="1" applyAlignment="1">
      <alignment horizontal="center" vertical="center"/>
    </xf>
    <xf numFmtId="164" fontId="10" fillId="0" borderId="130" xfId="0" applyNumberFormat="1" applyFont="1" applyBorder="1" applyAlignment="1">
      <alignment horizontal="left" vertical="center" indent="1"/>
    </xf>
    <xf numFmtId="164" fontId="0" fillId="0" borderId="131" xfId="0" applyNumberFormat="1" applyBorder="1" applyAlignment="1">
      <alignment horizontal="left" vertical="center" indent="1"/>
    </xf>
    <xf numFmtId="0" fontId="4" fillId="0" borderId="132" xfId="0" applyFont="1" applyBorder="1" applyAlignment="1">
      <alignment horizontal="center" vertical="center"/>
    </xf>
    <xf numFmtId="0" fontId="11" fillId="0" borderId="133" xfId="0" applyFont="1" applyBorder="1" applyAlignment="1">
      <alignment horizontal="center" vertical="center"/>
    </xf>
    <xf numFmtId="0" fontId="11" fillId="0" borderId="134" xfId="0" applyFont="1" applyBorder="1" applyAlignment="1">
      <alignment horizontal="center" vertical="center"/>
    </xf>
    <xf numFmtId="0" fontId="11" fillId="0" borderId="135" xfId="0" applyFont="1" applyBorder="1" applyAlignment="1">
      <alignment horizontal="center" vertical="center"/>
    </xf>
    <xf numFmtId="0" fontId="11" fillId="0" borderId="132" xfId="0" applyFont="1" applyBorder="1" applyAlignment="1">
      <alignment horizontal="center" vertical="center"/>
    </xf>
    <xf numFmtId="0" fontId="9" fillId="0" borderId="79" xfId="0" applyFont="1" applyBorder="1" applyAlignment="1">
      <alignment horizontal="center" vertical="center"/>
    </xf>
    <xf numFmtId="0" fontId="11" fillId="0" borderId="136" xfId="0" applyFont="1" applyBorder="1" applyAlignment="1">
      <alignment horizontal="center" vertical="center"/>
    </xf>
    <xf numFmtId="0" fontId="0" fillId="0" borderId="113" xfId="0" applyBorder="1" applyAlignment="1">
      <alignment vertical="center"/>
    </xf>
    <xf numFmtId="0" fontId="0" fillId="0" borderId="114" xfId="0" applyBorder="1" applyAlignment="1">
      <alignment vertical="center"/>
    </xf>
    <xf numFmtId="0" fontId="6" fillId="0" borderId="45" xfId="0" applyFont="1" applyBorder="1" applyAlignment="1">
      <alignment horizontal="right" vertical="center"/>
    </xf>
    <xf numFmtId="0" fontId="11" fillId="0" borderId="137" xfId="0" applyFont="1" applyBorder="1" applyAlignment="1">
      <alignment horizontal="center" vertical="center"/>
    </xf>
    <xf numFmtId="0" fontId="11" fillId="0" borderId="138" xfId="0" applyFont="1" applyBorder="1" applyAlignment="1">
      <alignment horizontal="center" vertical="center"/>
    </xf>
    <xf numFmtId="0" fontId="11" fillId="0" borderId="139" xfId="0" applyFont="1" applyBorder="1" applyAlignment="1">
      <alignment horizontal="center" vertical="center"/>
    </xf>
    <xf numFmtId="0" fontId="0" fillId="36" borderId="87" xfId="0" applyFill="1" applyBorder="1" applyAlignment="1">
      <alignment vertical="center"/>
    </xf>
    <xf numFmtId="0" fontId="9" fillId="0" borderId="87" xfId="0" applyFont="1" applyBorder="1" applyAlignment="1">
      <alignment horizontal="center" vertical="center"/>
    </xf>
    <xf numFmtId="0" fontId="4" fillId="0" borderId="0" xfId="0" applyFont="1" applyAlignment="1">
      <alignment horizontal="left" indent="1"/>
    </xf>
    <xf numFmtId="0" fontId="0" fillId="0" borderId="97" xfId="0" applyBorder="1" applyAlignment="1">
      <alignment/>
    </xf>
    <xf numFmtId="0" fontId="6" fillId="0" borderId="87" xfId="0" applyFont="1" applyBorder="1" applyAlignment="1">
      <alignment horizontal="center" vertical="center"/>
    </xf>
    <xf numFmtId="0" fontId="7" fillId="35" borderId="87" xfId="0" applyFont="1" applyFill="1" applyBorder="1" applyAlignment="1">
      <alignment horizontal="center" vertical="center"/>
    </xf>
    <xf numFmtId="0" fontId="10" fillId="0" borderId="97" xfId="0" applyFont="1" applyBorder="1" applyAlignment="1">
      <alignment horizontal="left" indent="1"/>
    </xf>
    <xf numFmtId="20" fontId="10" fillId="0" borderId="97" xfId="0" applyNumberFormat="1" applyFont="1" applyBorder="1" applyAlignment="1">
      <alignment horizontal="center"/>
    </xf>
    <xf numFmtId="0" fontId="10" fillId="0" borderId="97" xfId="0" applyFont="1" applyBorder="1" applyAlignment="1">
      <alignment horizontal="center"/>
    </xf>
    <xf numFmtId="20" fontId="10" fillId="0" borderId="96" xfId="0" applyNumberFormat="1" applyFont="1" applyBorder="1" applyAlignment="1">
      <alignment horizontal="center"/>
    </xf>
    <xf numFmtId="0" fontId="10" fillId="0" borderId="96" xfId="0" applyFont="1" applyBorder="1" applyAlignment="1">
      <alignment horizontal="center"/>
    </xf>
    <xf numFmtId="14" fontId="10" fillId="0" borderId="97" xfId="0" applyNumberFormat="1" applyFont="1" applyBorder="1" applyAlignment="1">
      <alignment/>
    </xf>
    <xf numFmtId="0" fontId="10" fillId="0" borderId="97" xfId="0" applyFont="1" applyBorder="1" applyAlignment="1">
      <alignment/>
    </xf>
    <xf numFmtId="0" fontId="0" fillId="0" borderId="27" xfId="0" applyBorder="1" applyAlignment="1">
      <alignment horizontal="left" wrapText="1" indent="1"/>
    </xf>
    <xf numFmtId="0" fontId="0" fillId="0" borderId="28" xfId="0" applyBorder="1" applyAlignment="1">
      <alignment horizontal="left" wrapText="1" indent="1"/>
    </xf>
    <xf numFmtId="0" fontId="0" fillId="0" borderId="40" xfId="0" applyBorder="1" applyAlignment="1">
      <alignment horizontal="left" wrapText="1" indent="1"/>
    </xf>
    <xf numFmtId="0" fontId="4" fillId="0" borderId="27" xfId="0" applyFont="1" applyBorder="1" applyAlignment="1">
      <alignment horizontal="left" wrapText="1" indent="1"/>
    </xf>
    <xf numFmtId="0" fontId="4" fillId="0" borderId="28" xfId="0" applyFont="1" applyBorder="1" applyAlignment="1">
      <alignment horizontal="left" wrapText="1" indent="1"/>
    </xf>
    <xf numFmtId="0" fontId="4" fillId="0" borderId="40" xfId="0" applyFont="1" applyBorder="1" applyAlignment="1">
      <alignment horizontal="left" wrapText="1" indent="1"/>
    </xf>
    <xf numFmtId="0" fontId="0" fillId="0" borderId="100" xfId="0" applyBorder="1" applyAlignment="1">
      <alignment horizontal="left" inden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485775</xdr:colOff>
      <xdr:row>1</xdr:row>
      <xdr:rowOff>95250</xdr:rowOff>
    </xdr:to>
    <xdr:pic>
      <xdr:nvPicPr>
        <xdr:cNvPr id="1" name="Picture 15" descr="pk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76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485775</xdr:colOff>
      <xdr:row>1</xdr:row>
      <xdr:rowOff>95250</xdr:rowOff>
    </xdr:to>
    <xdr:pic>
      <xdr:nvPicPr>
        <xdr:cNvPr id="1" name="Picture 15" descr="pk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76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485775</xdr:colOff>
      <xdr:row>1</xdr:row>
      <xdr:rowOff>95250</xdr:rowOff>
    </xdr:to>
    <xdr:pic>
      <xdr:nvPicPr>
        <xdr:cNvPr id="1" name="Picture 15" descr="pk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76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9525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kuce\AppData\Local\Microsoft\Windows\INetCache\Content.Outlook\WZPESVAD\Praga%20A-Radot&#237;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ylez\Documents\Data\Word\Privat\Ku&#382;elky\2016-2017\Z&#225;pisy%20o%20utk&#225;n&#237;\Z&#225;pis%20o%20utk&#225;n&#237;%20MP1_2016_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kuce\AppData\Local\Microsoft\Windows\INetCache\Content.Outlook\WZPESVAD\Z&#225;pis%20o%20utk&#225;n&#237;%20MP1_Astra_VSK_CVUT_A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ápis"/>
      <sheetName val="Podklady"/>
      <sheetName val="Kopie"/>
    </sheetNames>
    <sheetDataSet>
      <sheetData sheetId="0">
        <row r="8">
          <cell r="A8" t="str">
            <v>Komorník</v>
          </cell>
          <cell r="D8">
            <v>137</v>
          </cell>
          <cell r="E8">
            <v>50</v>
          </cell>
          <cell r="F8">
            <v>4</v>
          </cell>
          <cell r="K8" t="str">
            <v>Zdražil</v>
          </cell>
          <cell r="N8">
            <v>130</v>
          </cell>
          <cell r="O8">
            <v>62</v>
          </cell>
          <cell r="P8">
            <v>0</v>
          </cell>
        </row>
        <row r="9">
          <cell r="D9">
            <v>141</v>
          </cell>
          <cell r="E9">
            <v>62</v>
          </cell>
          <cell r="F9">
            <v>3</v>
          </cell>
          <cell r="N9">
            <v>147</v>
          </cell>
          <cell r="O9">
            <v>58</v>
          </cell>
          <cell r="P9">
            <v>5</v>
          </cell>
        </row>
        <row r="10">
          <cell r="A10" t="str">
            <v>Milan</v>
          </cell>
          <cell r="K10" t="str">
            <v>Vladimír</v>
          </cell>
        </row>
        <row r="12">
          <cell r="A12">
            <v>13626</v>
          </cell>
          <cell r="K12">
            <v>11436</v>
          </cell>
        </row>
        <row r="13">
          <cell r="A13" t="str">
            <v>Janoušek </v>
          </cell>
          <cell r="D13">
            <v>136</v>
          </cell>
          <cell r="E13">
            <v>53</v>
          </cell>
          <cell r="F13">
            <v>3</v>
          </cell>
          <cell r="K13" t="str">
            <v>Dvořák</v>
          </cell>
          <cell r="N13">
            <v>145</v>
          </cell>
          <cell r="O13">
            <v>77</v>
          </cell>
          <cell r="P13">
            <v>1</v>
          </cell>
        </row>
        <row r="14">
          <cell r="D14">
            <v>126</v>
          </cell>
          <cell r="E14">
            <v>45</v>
          </cell>
          <cell r="F14">
            <v>5</v>
          </cell>
          <cell r="N14">
            <v>133</v>
          </cell>
          <cell r="O14">
            <v>63</v>
          </cell>
          <cell r="P14">
            <v>3</v>
          </cell>
        </row>
        <row r="15">
          <cell r="A15" t="str">
            <v>Pavel</v>
          </cell>
          <cell r="K15" t="str">
            <v>Pavel</v>
          </cell>
        </row>
        <row r="17">
          <cell r="A17">
            <v>10206</v>
          </cell>
          <cell r="K17">
            <v>4490</v>
          </cell>
        </row>
        <row r="18">
          <cell r="A18" t="str">
            <v>Kašpar </v>
          </cell>
          <cell r="D18">
            <v>139</v>
          </cell>
          <cell r="E18">
            <v>44</v>
          </cell>
          <cell r="F18">
            <v>7</v>
          </cell>
          <cell r="K18" t="str">
            <v>Kneř</v>
          </cell>
          <cell r="N18">
            <v>154</v>
          </cell>
          <cell r="O18">
            <v>63</v>
          </cell>
          <cell r="P18">
            <v>3</v>
          </cell>
        </row>
        <row r="19">
          <cell r="D19">
            <v>132</v>
          </cell>
          <cell r="E19">
            <v>70</v>
          </cell>
          <cell r="F19">
            <v>2</v>
          </cell>
          <cell r="N19">
            <v>138</v>
          </cell>
          <cell r="O19">
            <v>45</v>
          </cell>
          <cell r="P19">
            <v>4</v>
          </cell>
        </row>
        <row r="20">
          <cell r="A20" t="str">
            <v>David</v>
          </cell>
          <cell r="K20" t="str">
            <v>Radek</v>
          </cell>
        </row>
        <row r="22">
          <cell r="A22">
            <v>1238</v>
          </cell>
          <cell r="K22">
            <v>21927</v>
          </cell>
        </row>
        <row r="23">
          <cell r="A23" t="str">
            <v>Bartoš </v>
          </cell>
          <cell r="D23">
            <v>136</v>
          </cell>
          <cell r="E23">
            <v>53</v>
          </cell>
          <cell r="F23">
            <v>9</v>
          </cell>
          <cell r="K23" t="str">
            <v>Asimus</v>
          </cell>
          <cell r="N23">
            <v>134</v>
          </cell>
          <cell r="O23">
            <v>51</v>
          </cell>
          <cell r="P23">
            <v>4</v>
          </cell>
        </row>
        <row r="24">
          <cell r="D24">
            <v>143</v>
          </cell>
          <cell r="E24">
            <v>61</v>
          </cell>
          <cell r="F24">
            <v>3</v>
          </cell>
          <cell r="N24">
            <v>143</v>
          </cell>
          <cell r="O24">
            <v>70</v>
          </cell>
          <cell r="P24">
            <v>3</v>
          </cell>
        </row>
        <row r="25">
          <cell r="A25" t="str">
            <v>Michal</v>
          </cell>
          <cell r="K25" t="str">
            <v>Robert</v>
          </cell>
        </row>
        <row r="27">
          <cell r="A27">
            <v>1180</v>
          </cell>
          <cell r="K27">
            <v>5713</v>
          </cell>
        </row>
        <row r="28">
          <cell r="A28" t="str">
            <v>Kašpar </v>
          </cell>
          <cell r="D28">
            <v>165</v>
          </cell>
          <cell r="E28">
            <v>70</v>
          </cell>
          <cell r="F28">
            <v>3</v>
          </cell>
          <cell r="K28" t="str">
            <v>Ujhelyi</v>
          </cell>
          <cell r="N28">
            <v>140</v>
          </cell>
          <cell r="O28">
            <v>52</v>
          </cell>
          <cell r="P28">
            <v>3</v>
          </cell>
        </row>
        <row r="29">
          <cell r="D29">
            <v>148</v>
          </cell>
          <cell r="E29">
            <v>72</v>
          </cell>
          <cell r="F29">
            <v>3</v>
          </cell>
          <cell r="N29">
            <v>127</v>
          </cell>
          <cell r="O29">
            <v>44</v>
          </cell>
          <cell r="P29">
            <v>8</v>
          </cell>
        </row>
        <row r="30">
          <cell r="A30" t="str">
            <v>Rostislav</v>
          </cell>
          <cell r="K30" t="str">
            <v>Jiří</v>
          </cell>
        </row>
        <row r="32">
          <cell r="A32">
            <v>1192</v>
          </cell>
          <cell r="K32">
            <v>987</v>
          </cell>
        </row>
        <row r="33">
          <cell r="A33" t="str">
            <v>Kourek</v>
          </cell>
          <cell r="D33">
            <v>141</v>
          </cell>
          <cell r="E33">
            <v>69</v>
          </cell>
          <cell r="F33">
            <v>5</v>
          </cell>
          <cell r="K33" t="str">
            <v>Pondělíček</v>
          </cell>
          <cell r="N33">
            <v>131</v>
          </cell>
          <cell r="O33">
            <v>70</v>
          </cell>
          <cell r="P33">
            <v>3</v>
          </cell>
        </row>
        <row r="34">
          <cell r="D34">
            <v>137</v>
          </cell>
          <cell r="E34">
            <v>54</v>
          </cell>
          <cell r="F34">
            <v>4</v>
          </cell>
          <cell r="N34">
            <v>145</v>
          </cell>
          <cell r="O34">
            <v>62</v>
          </cell>
          <cell r="P34">
            <v>1</v>
          </cell>
        </row>
        <row r="35">
          <cell r="A35" t="str">
            <v>Jaroslav</v>
          </cell>
          <cell r="K35" t="str">
            <v>Martin</v>
          </cell>
        </row>
        <row r="37">
          <cell r="A37">
            <v>17967</v>
          </cell>
          <cell r="K37">
            <v>5104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Zápis"/>
      <sheetName val="Podklady"/>
      <sheetName val="Kopie"/>
    </sheetNames>
    <sheetDataSet>
      <sheetData sheetId="0">
        <row r="8">
          <cell r="A8" t="str">
            <v>Hloušek</v>
          </cell>
          <cell r="D8">
            <v>146</v>
          </cell>
          <cell r="E8">
            <v>53</v>
          </cell>
          <cell r="F8">
            <v>4</v>
          </cell>
          <cell r="K8" t="str">
            <v>Míchal</v>
          </cell>
          <cell r="N8">
            <v>145</v>
          </cell>
          <cell r="O8">
            <v>77</v>
          </cell>
          <cell r="P8">
            <v>0</v>
          </cell>
        </row>
        <row r="9">
          <cell r="D9">
            <v>145</v>
          </cell>
          <cell r="E9">
            <v>61</v>
          </cell>
          <cell r="F9">
            <v>1</v>
          </cell>
          <cell r="N9">
            <v>163</v>
          </cell>
          <cell r="O9">
            <v>63</v>
          </cell>
          <cell r="P9">
            <v>1</v>
          </cell>
        </row>
        <row r="10">
          <cell r="A10" t="str">
            <v>Jan</v>
          </cell>
          <cell r="K10" t="str">
            <v>Miroslav</v>
          </cell>
        </row>
        <row r="12">
          <cell r="A12">
            <v>10208</v>
          </cell>
          <cell r="K12">
            <v>16206</v>
          </cell>
        </row>
        <row r="13">
          <cell r="A13" t="str">
            <v>Sedlák</v>
          </cell>
          <cell r="D13">
            <v>141</v>
          </cell>
          <cell r="E13">
            <v>71</v>
          </cell>
          <cell r="F13">
            <v>1</v>
          </cell>
          <cell r="K13" t="str">
            <v>Školová</v>
          </cell>
          <cell r="N13">
            <v>137</v>
          </cell>
          <cell r="O13">
            <v>53</v>
          </cell>
          <cell r="P13">
            <v>4</v>
          </cell>
        </row>
        <row r="14">
          <cell r="D14">
            <v>146</v>
          </cell>
          <cell r="E14">
            <v>53</v>
          </cell>
          <cell r="F14">
            <v>6</v>
          </cell>
          <cell r="N14">
            <v>148</v>
          </cell>
          <cell r="O14">
            <v>35</v>
          </cell>
          <cell r="P14">
            <v>5</v>
          </cell>
        </row>
        <row r="15">
          <cell r="A15" t="str">
            <v>Zbyněk</v>
          </cell>
          <cell r="K15" t="str">
            <v>Dana</v>
          </cell>
        </row>
        <row r="17">
          <cell r="A17">
            <v>4420</v>
          </cell>
          <cell r="K17">
            <v>22752</v>
          </cell>
        </row>
        <row r="18">
          <cell r="A18" t="str">
            <v>Kopal</v>
          </cell>
          <cell r="D18">
            <v>153</v>
          </cell>
          <cell r="E18">
            <v>61</v>
          </cell>
          <cell r="F18">
            <v>5</v>
          </cell>
          <cell r="K18" t="str">
            <v>Míchalová</v>
          </cell>
          <cell r="N18">
            <v>125</v>
          </cell>
          <cell r="O18">
            <v>62</v>
          </cell>
          <cell r="P18">
            <v>1</v>
          </cell>
        </row>
        <row r="19">
          <cell r="D19">
            <v>134</v>
          </cell>
          <cell r="E19">
            <v>61</v>
          </cell>
          <cell r="F19">
            <v>2</v>
          </cell>
          <cell r="N19">
            <v>138</v>
          </cell>
          <cell r="O19">
            <v>62</v>
          </cell>
          <cell r="P19">
            <v>2</v>
          </cell>
        </row>
        <row r="20">
          <cell r="A20" t="str">
            <v>Miroslav</v>
          </cell>
          <cell r="K20" t="str">
            <v>Markéta</v>
          </cell>
        </row>
        <row r="22">
          <cell r="A22">
            <v>1258</v>
          </cell>
          <cell r="K22">
            <v>18612</v>
          </cell>
        </row>
        <row r="23">
          <cell r="A23" t="str">
            <v>Plachý</v>
          </cell>
          <cell r="D23">
            <v>136</v>
          </cell>
          <cell r="E23">
            <v>71</v>
          </cell>
          <cell r="F23">
            <v>3</v>
          </cell>
          <cell r="K23" t="str">
            <v>Míchal</v>
          </cell>
          <cell r="N23">
            <v>137</v>
          </cell>
          <cell r="O23">
            <v>59</v>
          </cell>
          <cell r="P23">
            <v>2</v>
          </cell>
        </row>
        <row r="24">
          <cell r="D24">
            <v>157</v>
          </cell>
          <cell r="E24">
            <v>63</v>
          </cell>
          <cell r="F24">
            <v>1</v>
          </cell>
          <cell r="N24">
            <v>147</v>
          </cell>
          <cell r="O24">
            <v>53</v>
          </cell>
          <cell r="P24">
            <v>6</v>
          </cell>
        </row>
        <row r="25">
          <cell r="A25" t="str">
            <v>Miroslav</v>
          </cell>
          <cell r="K25" t="str">
            <v>Petr</v>
          </cell>
        </row>
        <row r="27">
          <cell r="A27">
            <v>1272</v>
          </cell>
          <cell r="K27">
            <v>1263</v>
          </cell>
        </row>
        <row r="28">
          <cell r="A28" t="str">
            <v>Knobloch</v>
          </cell>
          <cell r="D28">
            <v>144</v>
          </cell>
          <cell r="E28">
            <v>59</v>
          </cell>
          <cell r="F28">
            <v>1</v>
          </cell>
          <cell r="K28" t="str">
            <v>Bočánek</v>
          </cell>
          <cell r="N28">
            <v>139</v>
          </cell>
          <cell r="O28">
            <v>63</v>
          </cell>
          <cell r="P28">
            <v>0</v>
          </cell>
        </row>
        <row r="29">
          <cell r="D29">
            <v>171</v>
          </cell>
          <cell r="E29">
            <v>79</v>
          </cell>
          <cell r="F29">
            <v>1</v>
          </cell>
          <cell r="N29">
            <v>148</v>
          </cell>
          <cell r="O29">
            <v>63</v>
          </cell>
          <cell r="P29">
            <v>1</v>
          </cell>
        </row>
        <row r="30">
          <cell r="A30" t="str">
            <v>Antonín</v>
          </cell>
          <cell r="K30" t="str">
            <v>Vlastimil</v>
          </cell>
        </row>
        <row r="32">
          <cell r="A32">
            <v>1257</v>
          </cell>
          <cell r="K32">
            <v>4258</v>
          </cell>
        </row>
        <row r="33">
          <cell r="A33" t="str">
            <v>Dvořák</v>
          </cell>
          <cell r="D33">
            <v>161</v>
          </cell>
          <cell r="E33">
            <v>67</v>
          </cell>
          <cell r="F33">
            <v>3</v>
          </cell>
          <cell r="K33" t="str">
            <v>Tumpach</v>
          </cell>
          <cell r="N33">
            <v>135</v>
          </cell>
          <cell r="O33">
            <v>79</v>
          </cell>
          <cell r="P33">
            <v>2</v>
          </cell>
        </row>
        <row r="34">
          <cell r="D34">
            <v>130</v>
          </cell>
          <cell r="E34">
            <v>62</v>
          </cell>
          <cell r="F34">
            <v>1</v>
          </cell>
          <cell r="N34">
            <v>161</v>
          </cell>
          <cell r="O34">
            <v>44</v>
          </cell>
          <cell r="P34">
            <v>4</v>
          </cell>
        </row>
        <row r="35">
          <cell r="A35" t="str">
            <v>Tomáš</v>
          </cell>
          <cell r="K35" t="str">
            <v>Roman</v>
          </cell>
        </row>
        <row r="37">
          <cell r="A37">
            <v>17300</v>
          </cell>
          <cell r="K37">
            <v>1282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Zápis"/>
      <sheetName val="Podklady"/>
      <sheetName val="Kopie"/>
    </sheetNames>
    <sheetDataSet>
      <sheetData sheetId="0">
        <row r="8">
          <cell r="A8" t="str">
            <v>Dryák</v>
          </cell>
          <cell r="D8">
            <v>144</v>
          </cell>
          <cell r="E8">
            <v>54</v>
          </cell>
          <cell r="F8">
            <v>3</v>
          </cell>
          <cell r="K8" t="str">
            <v>Glas</v>
          </cell>
          <cell r="N8">
            <v>126</v>
          </cell>
          <cell r="O8">
            <v>59</v>
          </cell>
          <cell r="P8">
            <v>5</v>
          </cell>
        </row>
        <row r="9">
          <cell r="D9">
            <v>150</v>
          </cell>
          <cell r="E9">
            <v>63</v>
          </cell>
          <cell r="F9">
            <v>6</v>
          </cell>
          <cell r="N9">
            <v>130</v>
          </cell>
          <cell r="O9">
            <v>63</v>
          </cell>
          <cell r="P9">
            <v>6</v>
          </cell>
        </row>
        <row r="10">
          <cell r="A10" t="str">
            <v>Jaroslav</v>
          </cell>
          <cell r="K10" t="str">
            <v>Richard</v>
          </cell>
        </row>
        <row r="12">
          <cell r="A12">
            <v>5800</v>
          </cell>
          <cell r="K12">
            <v>15470</v>
          </cell>
        </row>
        <row r="13">
          <cell r="A13" t="str">
            <v>Sedlák</v>
          </cell>
          <cell r="D13">
            <v>139</v>
          </cell>
          <cell r="E13">
            <v>44</v>
          </cell>
          <cell r="F13">
            <v>10</v>
          </cell>
          <cell r="K13" t="str">
            <v>Knoll</v>
          </cell>
          <cell r="N13">
            <v>141</v>
          </cell>
          <cell r="O13">
            <v>63</v>
          </cell>
          <cell r="P13">
            <v>3</v>
          </cell>
        </row>
        <row r="14">
          <cell r="D14">
            <v>132</v>
          </cell>
          <cell r="E14">
            <v>60</v>
          </cell>
          <cell r="F14">
            <v>1</v>
          </cell>
          <cell r="N14">
            <v>129</v>
          </cell>
          <cell r="O14">
            <v>63</v>
          </cell>
          <cell r="P14">
            <v>4</v>
          </cell>
        </row>
        <row r="15">
          <cell r="A15" t="str">
            <v>Marek</v>
          </cell>
          <cell r="K15" t="str">
            <v>David</v>
          </cell>
        </row>
        <row r="17">
          <cell r="A17">
            <v>20143</v>
          </cell>
          <cell r="K17">
            <v>15857</v>
          </cell>
        </row>
        <row r="18">
          <cell r="A18" t="str">
            <v>Doležal</v>
          </cell>
          <cell r="D18">
            <v>145</v>
          </cell>
          <cell r="E18">
            <v>53</v>
          </cell>
          <cell r="F18">
            <v>5</v>
          </cell>
          <cell r="K18" t="str">
            <v>Vejvoda </v>
          </cell>
          <cell r="N18">
            <v>161</v>
          </cell>
          <cell r="O18">
            <v>61</v>
          </cell>
          <cell r="P18">
            <v>5</v>
          </cell>
        </row>
        <row r="19">
          <cell r="D19">
            <v>159</v>
          </cell>
          <cell r="E19">
            <v>53</v>
          </cell>
          <cell r="F19">
            <v>6</v>
          </cell>
          <cell r="N19">
            <v>142</v>
          </cell>
          <cell r="O19">
            <v>77</v>
          </cell>
          <cell r="P19">
            <v>0</v>
          </cell>
        </row>
        <row r="20">
          <cell r="A20" t="str">
            <v>Tomáš</v>
          </cell>
          <cell r="K20" t="str">
            <v>Adam</v>
          </cell>
        </row>
        <row r="22">
          <cell r="A22">
            <v>1416</v>
          </cell>
          <cell r="K22">
            <v>1561</v>
          </cell>
        </row>
        <row r="23">
          <cell r="A23" t="str">
            <v>Šimůnek</v>
          </cell>
          <cell r="D23">
            <v>153</v>
          </cell>
          <cell r="E23">
            <v>69</v>
          </cell>
          <cell r="F23">
            <v>3</v>
          </cell>
          <cell r="K23" t="str">
            <v>Kochánek </v>
          </cell>
          <cell r="N23">
            <v>143</v>
          </cell>
          <cell r="O23">
            <v>59</v>
          </cell>
          <cell r="P23">
            <v>3</v>
          </cell>
        </row>
        <row r="24">
          <cell r="D24">
            <v>157</v>
          </cell>
          <cell r="E24">
            <v>58</v>
          </cell>
          <cell r="F24">
            <v>5</v>
          </cell>
          <cell r="N24">
            <v>147</v>
          </cell>
          <cell r="O24">
            <v>63</v>
          </cell>
          <cell r="P24">
            <v>2</v>
          </cell>
        </row>
        <row r="25">
          <cell r="A25" t="str">
            <v>Radovan</v>
          </cell>
          <cell r="K25" t="str">
            <v>Miroslav</v>
          </cell>
        </row>
        <row r="27">
          <cell r="A27">
            <v>20146</v>
          </cell>
          <cell r="K27">
            <v>797</v>
          </cell>
        </row>
        <row r="28">
          <cell r="A28" t="str">
            <v>Fiala</v>
          </cell>
          <cell r="D28">
            <v>159</v>
          </cell>
          <cell r="E28">
            <v>62</v>
          </cell>
          <cell r="F28">
            <v>3</v>
          </cell>
          <cell r="K28" t="str">
            <v>Jahelka </v>
          </cell>
          <cell r="N28">
            <v>134</v>
          </cell>
          <cell r="O28">
            <v>53</v>
          </cell>
          <cell r="P28">
            <v>2</v>
          </cell>
        </row>
        <row r="29">
          <cell r="D29">
            <v>149</v>
          </cell>
          <cell r="E29">
            <v>53</v>
          </cell>
          <cell r="F29">
            <v>5</v>
          </cell>
          <cell r="N29">
            <v>147</v>
          </cell>
          <cell r="O29">
            <v>61</v>
          </cell>
          <cell r="P29">
            <v>1</v>
          </cell>
        </row>
        <row r="30">
          <cell r="A30" t="str">
            <v>Radek</v>
          </cell>
          <cell r="K30" t="str">
            <v>Pavel</v>
          </cell>
        </row>
        <row r="32">
          <cell r="A32">
            <v>11350</v>
          </cell>
          <cell r="K32">
            <v>15223</v>
          </cell>
        </row>
        <row r="33">
          <cell r="A33" t="str">
            <v>Šveda</v>
          </cell>
          <cell r="D33">
            <v>132</v>
          </cell>
          <cell r="E33">
            <v>62</v>
          </cell>
          <cell r="F33">
            <v>4</v>
          </cell>
          <cell r="K33" t="str">
            <v>Piskáček </v>
          </cell>
          <cell r="N33">
            <v>134</v>
          </cell>
          <cell r="O33">
            <v>62</v>
          </cell>
          <cell r="P33">
            <v>3</v>
          </cell>
        </row>
        <row r="34">
          <cell r="D34">
            <v>147</v>
          </cell>
          <cell r="E34">
            <v>72</v>
          </cell>
          <cell r="F34">
            <v>3</v>
          </cell>
          <cell r="N34">
            <v>146</v>
          </cell>
          <cell r="O34">
            <v>54</v>
          </cell>
          <cell r="P34">
            <v>7</v>
          </cell>
        </row>
        <row r="35">
          <cell r="A35" t="str">
            <v>Marek</v>
          </cell>
          <cell r="K35" t="str">
            <v>Jiří</v>
          </cell>
        </row>
        <row r="37">
          <cell r="A37">
            <v>5804</v>
          </cell>
          <cell r="K37">
            <v>10138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1"/>
  <sheetViews>
    <sheetView showGridLines="0" showRowColHeaders="0" tabSelected="1" zoomScale="90" zoomScaleNormal="90" zoomScalePageLayoutView="0" workbookViewId="0" topLeftCell="A1">
      <selection activeCell="A65" sqref="A65:S65"/>
    </sheetView>
  </sheetViews>
  <sheetFormatPr defaultColWidth="9.00390625" defaultRowHeight="12.75" customHeight="1" zeroHeight="1"/>
  <cols>
    <col min="1" max="1" width="10.75390625" style="0" customWidth="1"/>
    <col min="2" max="2" width="15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5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  <col min="20" max="20" width="1.625" style="0" customWidth="1"/>
    <col min="21" max="21" width="0" style="93" hidden="1" customWidth="1"/>
    <col min="22" max="254" width="0" style="0" hidden="1" customWidth="1"/>
    <col min="255" max="255" width="5.25390625" style="0" customWidth="1"/>
  </cols>
  <sheetData>
    <row r="1" spans="2:19" ht="40.5" customHeight="1">
      <c r="B1" s="182" t="s">
        <v>0</v>
      </c>
      <c r="C1" s="182"/>
      <c r="D1" s="184" t="s">
        <v>1</v>
      </c>
      <c r="E1" s="184"/>
      <c r="F1" s="184"/>
      <c r="G1" s="184"/>
      <c r="H1" s="184"/>
      <c r="I1" s="184"/>
      <c r="K1" s="1" t="s">
        <v>2</v>
      </c>
      <c r="L1" s="185" t="s">
        <v>3</v>
      </c>
      <c r="M1" s="185"/>
      <c r="N1" s="185"/>
      <c r="O1" s="186" t="s">
        <v>4</v>
      </c>
      <c r="P1" s="186"/>
      <c r="Q1" s="187" t="s">
        <v>5</v>
      </c>
      <c r="R1" s="187"/>
      <c r="S1" s="187"/>
    </row>
    <row r="2" spans="2:3" ht="9.75" customHeight="1" thickBot="1">
      <c r="B2" s="183"/>
      <c r="C2" s="183"/>
    </row>
    <row r="3" spans="1:19" ht="20.25" customHeight="1" thickBot="1">
      <c r="A3" s="2" t="s">
        <v>6</v>
      </c>
      <c r="B3" s="188" t="s">
        <v>7</v>
      </c>
      <c r="C3" s="189"/>
      <c r="D3" s="189"/>
      <c r="E3" s="189"/>
      <c r="F3" s="189"/>
      <c r="G3" s="189"/>
      <c r="H3" s="189"/>
      <c r="I3" s="190"/>
      <c r="K3" s="2" t="s">
        <v>8</v>
      </c>
      <c r="L3" s="188" t="s">
        <v>9</v>
      </c>
      <c r="M3" s="189"/>
      <c r="N3" s="189"/>
      <c r="O3" s="189"/>
      <c r="P3" s="189"/>
      <c r="Q3" s="189"/>
      <c r="R3" s="189"/>
      <c r="S3" s="190"/>
    </row>
    <row r="4" ht="5.25" customHeight="1"/>
    <row r="5" spans="1:19" ht="12.75" customHeight="1">
      <c r="A5" s="191" t="s">
        <v>10</v>
      </c>
      <c r="B5" s="192"/>
      <c r="C5" s="193" t="s">
        <v>11</v>
      </c>
      <c r="D5" s="177" t="s">
        <v>12</v>
      </c>
      <c r="E5" s="178"/>
      <c r="F5" s="178"/>
      <c r="G5" s="179"/>
      <c r="H5" s="3"/>
      <c r="I5" s="4" t="s">
        <v>13</v>
      </c>
      <c r="K5" s="191" t="s">
        <v>10</v>
      </c>
      <c r="L5" s="192"/>
      <c r="M5" s="193" t="s">
        <v>11</v>
      </c>
      <c r="N5" s="177" t="s">
        <v>12</v>
      </c>
      <c r="O5" s="178"/>
      <c r="P5" s="178"/>
      <c r="Q5" s="179"/>
      <c r="R5" s="3"/>
      <c r="S5" s="4" t="s">
        <v>13</v>
      </c>
    </row>
    <row r="6" spans="1:19" ht="12.75" customHeight="1">
      <c r="A6" s="180" t="s">
        <v>14</v>
      </c>
      <c r="B6" s="181"/>
      <c r="C6" s="194"/>
      <c r="D6" s="5" t="s">
        <v>15</v>
      </c>
      <c r="E6" s="6" t="s">
        <v>16</v>
      </c>
      <c r="F6" s="6" t="s">
        <v>17</v>
      </c>
      <c r="G6" s="7" t="s">
        <v>18</v>
      </c>
      <c r="H6" s="8"/>
      <c r="I6" s="9" t="s">
        <v>19</v>
      </c>
      <c r="K6" s="180" t="s">
        <v>14</v>
      </c>
      <c r="L6" s="181"/>
      <c r="M6" s="194"/>
      <c r="N6" s="5" t="s">
        <v>15</v>
      </c>
      <c r="O6" s="6" t="s">
        <v>16</v>
      </c>
      <c r="P6" s="6" t="s">
        <v>17</v>
      </c>
      <c r="Q6" s="7" t="s">
        <v>18</v>
      </c>
      <c r="R6" s="8"/>
      <c r="S6" s="9" t="s">
        <v>19</v>
      </c>
    </row>
    <row r="7" spans="1:12" ht="5.25" customHeight="1">
      <c r="A7" s="10"/>
      <c r="B7" s="10"/>
      <c r="K7" s="10"/>
      <c r="L7" s="10"/>
    </row>
    <row r="8" spans="1:19" ht="12.75" customHeight="1">
      <c r="A8" s="199" t="s">
        <v>20</v>
      </c>
      <c r="B8" s="200"/>
      <c r="C8" s="11">
        <v>1</v>
      </c>
      <c r="D8" s="12">
        <v>159</v>
      </c>
      <c r="E8" s="13">
        <v>72</v>
      </c>
      <c r="F8" s="13">
        <v>4</v>
      </c>
      <c r="G8" s="14">
        <f>IF(ISBLANK(D8),"",D8+E8)</f>
        <v>231</v>
      </c>
      <c r="H8" s="15"/>
      <c r="I8" s="16"/>
      <c r="K8" s="199" t="s">
        <v>21</v>
      </c>
      <c r="L8" s="200"/>
      <c r="M8" s="11">
        <v>1</v>
      </c>
      <c r="N8" s="12">
        <v>143</v>
      </c>
      <c r="O8" s="13">
        <v>51</v>
      </c>
      <c r="P8" s="13">
        <v>5</v>
      </c>
      <c r="Q8" s="14">
        <f>IF(ISBLANK(N8),"",N8+O8)</f>
        <v>194</v>
      </c>
      <c r="R8" s="15"/>
      <c r="S8" s="16"/>
    </row>
    <row r="9" spans="1:19" ht="12.75" customHeight="1">
      <c r="A9" s="201"/>
      <c r="B9" s="202"/>
      <c r="C9" s="17">
        <v>2</v>
      </c>
      <c r="D9" s="18">
        <v>157</v>
      </c>
      <c r="E9" s="19">
        <v>90</v>
      </c>
      <c r="F9" s="19">
        <v>1</v>
      </c>
      <c r="G9" s="20">
        <f>IF(ISBLANK(D9),"",D9+E9)</f>
        <v>247</v>
      </c>
      <c r="H9" s="15"/>
      <c r="I9" s="16"/>
      <c r="K9" s="201"/>
      <c r="L9" s="202"/>
      <c r="M9" s="17">
        <v>2</v>
      </c>
      <c r="N9" s="18">
        <v>130</v>
      </c>
      <c r="O9" s="19">
        <v>61</v>
      </c>
      <c r="P9" s="19">
        <v>3</v>
      </c>
      <c r="Q9" s="20">
        <f>IF(ISBLANK(N9),"",N9+O9)</f>
        <v>191</v>
      </c>
      <c r="R9" s="15"/>
      <c r="S9" s="16"/>
    </row>
    <row r="10" spans="1:19" ht="9.75" customHeight="1">
      <c r="A10" s="203" t="s">
        <v>22</v>
      </c>
      <c r="B10" s="204"/>
      <c r="C10" s="21"/>
      <c r="D10" s="22"/>
      <c r="E10" s="22"/>
      <c r="F10" s="22"/>
      <c r="G10" s="23">
        <f>IF(ISBLANK(D10),"",D10+E10)</f>
      </c>
      <c r="H10" s="15"/>
      <c r="I10" s="24"/>
      <c r="K10" s="203" t="s">
        <v>23</v>
      </c>
      <c r="L10" s="204"/>
      <c r="M10" s="21"/>
      <c r="N10" s="22"/>
      <c r="O10" s="22"/>
      <c r="P10" s="22"/>
      <c r="Q10" s="23">
        <f>IF(ISBLANK(N10),"",N10+O10)</f>
      </c>
      <c r="R10" s="15"/>
      <c r="S10" s="24"/>
    </row>
    <row r="11" spans="1:19" ht="9.75" customHeight="1" thickBot="1">
      <c r="A11" s="203"/>
      <c r="B11" s="204"/>
      <c r="C11" s="25"/>
      <c r="D11" s="26"/>
      <c r="E11" s="26"/>
      <c r="F11" s="26"/>
      <c r="G11" s="27">
        <f>IF(ISBLANK(D11),"",D11+E11)</f>
      </c>
      <c r="H11" s="15"/>
      <c r="I11" s="195">
        <f>IF(ISNUMBER(G12),IF(G12&gt;Q12,2,IF(G12=Q12,1,0)),"")</f>
        <v>2</v>
      </c>
      <c r="K11" s="203"/>
      <c r="L11" s="204"/>
      <c r="M11" s="25"/>
      <c r="N11" s="26"/>
      <c r="O11" s="26"/>
      <c r="P11" s="26"/>
      <c r="Q11" s="27">
        <f>IF(ISBLANK(N11),"",N11+O11)</f>
      </c>
      <c r="R11" s="15"/>
      <c r="S11" s="195">
        <f>IF(ISNUMBER(Q12),IF(G12&lt;Q12,2,IF(G12=Q12,1,0)),"")</f>
        <v>0</v>
      </c>
    </row>
    <row r="12" spans="1:19" ht="15.75" customHeight="1" thickBot="1">
      <c r="A12" s="197">
        <v>21081</v>
      </c>
      <c r="B12" s="198"/>
      <c r="C12" s="28" t="s">
        <v>18</v>
      </c>
      <c r="D12" s="29">
        <f>IF(ISNUMBER(D8),SUM(D8:D11),"")</f>
        <v>316</v>
      </c>
      <c r="E12" s="30">
        <f>IF(ISNUMBER(E8),SUM(E8:E11),"")</f>
        <v>162</v>
      </c>
      <c r="F12" s="31">
        <f>IF(ISNUMBER(F8),SUM(F8:F11),"")</f>
        <v>5</v>
      </c>
      <c r="G12" s="32">
        <f>IF(ISNUMBER(G8),SUM(G8:G11),"")</f>
        <v>478</v>
      </c>
      <c r="H12" s="33"/>
      <c r="I12" s="196"/>
      <c r="K12" s="197">
        <v>14519</v>
      </c>
      <c r="L12" s="198"/>
      <c r="M12" s="28" t="s">
        <v>18</v>
      </c>
      <c r="N12" s="29">
        <f>IF(ISNUMBER(N8),SUM(N8:N11),"")</f>
        <v>273</v>
      </c>
      <c r="O12" s="30">
        <f>IF(ISNUMBER(O8),SUM(O8:O11),"")</f>
        <v>112</v>
      </c>
      <c r="P12" s="31">
        <f>IF(ISNUMBER(P8),SUM(P8:P11),"")</f>
        <v>8</v>
      </c>
      <c r="Q12" s="32">
        <f>IF(ISNUMBER(Q8),SUM(Q8:Q11),"")</f>
        <v>385</v>
      </c>
      <c r="R12" s="33"/>
      <c r="S12" s="196"/>
    </row>
    <row r="13" spans="1:19" ht="12.75" customHeight="1" thickTop="1">
      <c r="A13" s="205" t="s">
        <v>24</v>
      </c>
      <c r="B13" s="206"/>
      <c r="C13" s="34">
        <v>1</v>
      </c>
      <c r="D13" s="35">
        <v>153</v>
      </c>
      <c r="E13" s="36">
        <v>61</v>
      </c>
      <c r="F13" s="36">
        <v>1</v>
      </c>
      <c r="G13" s="37">
        <f>IF(ISBLANK(D13),"",D13+E13)</f>
        <v>214</v>
      </c>
      <c r="H13" s="15"/>
      <c r="I13" s="16"/>
      <c r="K13" s="205" t="s">
        <v>25</v>
      </c>
      <c r="L13" s="206"/>
      <c r="M13" s="34">
        <v>1</v>
      </c>
      <c r="N13" s="35">
        <v>145</v>
      </c>
      <c r="O13" s="36">
        <v>62</v>
      </c>
      <c r="P13" s="36">
        <v>3</v>
      </c>
      <c r="Q13" s="37">
        <f>IF(ISBLANK(N13),"",N13+O13)</f>
        <v>207</v>
      </c>
      <c r="R13" s="15"/>
      <c r="S13" s="16"/>
    </row>
    <row r="14" spans="1:19" ht="12.75" customHeight="1">
      <c r="A14" s="201"/>
      <c r="B14" s="202"/>
      <c r="C14" s="17">
        <v>2</v>
      </c>
      <c r="D14" s="18">
        <v>136</v>
      </c>
      <c r="E14" s="19">
        <v>72</v>
      </c>
      <c r="F14" s="19">
        <v>4</v>
      </c>
      <c r="G14" s="20">
        <f>IF(ISBLANK(D14),"",D14+E14)</f>
        <v>208</v>
      </c>
      <c r="H14" s="15"/>
      <c r="I14" s="16"/>
      <c r="K14" s="201"/>
      <c r="L14" s="202"/>
      <c r="M14" s="17">
        <v>2</v>
      </c>
      <c r="N14" s="18">
        <v>125</v>
      </c>
      <c r="O14" s="19">
        <v>66</v>
      </c>
      <c r="P14" s="19">
        <v>4</v>
      </c>
      <c r="Q14" s="20">
        <f>IF(ISBLANK(N14),"",N14+O14)</f>
        <v>191</v>
      </c>
      <c r="R14" s="15"/>
      <c r="S14" s="16"/>
    </row>
    <row r="15" spans="1:19" ht="9.75" customHeight="1">
      <c r="A15" s="203" t="s">
        <v>26</v>
      </c>
      <c r="B15" s="204"/>
      <c r="C15" s="21"/>
      <c r="D15" s="22"/>
      <c r="E15" s="22"/>
      <c r="F15" s="22"/>
      <c r="G15" s="23">
        <f>IF(ISBLANK(D15),"",D15+E15)</f>
      </c>
      <c r="H15" s="15"/>
      <c r="I15" s="24"/>
      <c r="K15" s="203" t="s">
        <v>27</v>
      </c>
      <c r="L15" s="204"/>
      <c r="M15" s="21"/>
      <c r="N15" s="22"/>
      <c r="O15" s="22"/>
      <c r="P15" s="22"/>
      <c r="Q15" s="23">
        <f>IF(ISBLANK(N15),"",N15+O15)</f>
      </c>
      <c r="R15" s="15"/>
      <c r="S15" s="24"/>
    </row>
    <row r="16" spans="1:19" ht="9.75" customHeight="1" thickBot="1">
      <c r="A16" s="203"/>
      <c r="B16" s="204"/>
      <c r="C16" s="25"/>
      <c r="D16" s="26"/>
      <c r="E16" s="26"/>
      <c r="F16" s="26"/>
      <c r="G16" s="38">
        <f>IF(ISBLANK(D16),"",D16+E16)</f>
      </c>
      <c r="H16" s="15"/>
      <c r="I16" s="195">
        <f>IF(ISNUMBER(G17),IF(G17&gt;Q17,2,IF(G17=Q17,1,0)),"")</f>
        <v>2</v>
      </c>
      <c r="K16" s="203"/>
      <c r="L16" s="204"/>
      <c r="M16" s="25"/>
      <c r="N16" s="26"/>
      <c r="O16" s="26"/>
      <c r="P16" s="26"/>
      <c r="Q16" s="38">
        <f>IF(ISBLANK(N16),"",N16+O16)</f>
      </c>
      <c r="R16" s="15"/>
      <c r="S16" s="195">
        <f>IF(ISNUMBER(Q17),IF(G17&lt;Q17,2,IF(G17=Q17,1,0)),"")</f>
        <v>0</v>
      </c>
    </row>
    <row r="17" spans="1:19" ht="15.75" customHeight="1" thickBot="1">
      <c r="A17" s="197">
        <v>23392</v>
      </c>
      <c r="B17" s="198"/>
      <c r="C17" s="28" t="s">
        <v>18</v>
      </c>
      <c r="D17" s="29">
        <f>IF(ISNUMBER(D13),SUM(D13:D16),"")</f>
        <v>289</v>
      </c>
      <c r="E17" s="30">
        <f>IF(ISNUMBER(E13),SUM(E13:E16),"")</f>
        <v>133</v>
      </c>
      <c r="F17" s="31">
        <f>IF(ISNUMBER(F13),SUM(F13:F16),"")</f>
        <v>5</v>
      </c>
      <c r="G17" s="32">
        <f>IF(ISNUMBER(G13),SUM(G13:G16),"")</f>
        <v>422</v>
      </c>
      <c r="H17" s="33"/>
      <c r="I17" s="196"/>
      <c r="K17" s="197">
        <v>10207</v>
      </c>
      <c r="L17" s="198"/>
      <c r="M17" s="28" t="s">
        <v>18</v>
      </c>
      <c r="N17" s="29">
        <f>IF(ISNUMBER(N13),SUM(N13:N16),"")</f>
        <v>270</v>
      </c>
      <c r="O17" s="30">
        <f>IF(ISNUMBER(O13),SUM(O13:O16),"")</f>
        <v>128</v>
      </c>
      <c r="P17" s="31">
        <f>IF(ISNUMBER(P13),SUM(P13:P16),"")</f>
        <v>7</v>
      </c>
      <c r="Q17" s="32">
        <f>IF(ISNUMBER(Q13),SUM(Q13:Q16),"")</f>
        <v>398</v>
      </c>
      <c r="R17" s="33"/>
      <c r="S17" s="196"/>
    </row>
    <row r="18" spans="1:19" ht="12.75" customHeight="1" thickTop="1">
      <c r="A18" s="205" t="s">
        <v>28</v>
      </c>
      <c r="B18" s="206"/>
      <c r="C18" s="34">
        <v>1</v>
      </c>
      <c r="D18" s="35">
        <v>146</v>
      </c>
      <c r="E18" s="36">
        <v>71</v>
      </c>
      <c r="F18" s="36">
        <v>2</v>
      </c>
      <c r="G18" s="37">
        <f>IF(ISBLANK(D18),"",D18+E18)</f>
        <v>217</v>
      </c>
      <c r="H18" s="15"/>
      <c r="I18" s="16"/>
      <c r="K18" s="205" t="s">
        <v>29</v>
      </c>
      <c r="L18" s="206"/>
      <c r="M18" s="34">
        <v>1</v>
      </c>
      <c r="N18" s="35">
        <v>140</v>
      </c>
      <c r="O18" s="36">
        <v>45</v>
      </c>
      <c r="P18" s="36">
        <v>5</v>
      </c>
      <c r="Q18" s="37">
        <f>IF(ISBLANK(N18),"",N18+O18)</f>
        <v>185</v>
      </c>
      <c r="R18" s="15"/>
      <c r="S18" s="16"/>
    </row>
    <row r="19" spans="1:19" ht="12.75" customHeight="1">
      <c r="A19" s="201"/>
      <c r="B19" s="202"/>
      <c r="C19" s="17">
        <v>2</v>
      </c>
      <c r="D19" s="18">
        <v>141</v>
      </c>
      <c r="E19" s="19">
        <v>53</v>
      </c>
      <c r="F19" s="19">
        <v>6</v>
      </c>
      <c r="G19" s="20">
        <f>IF(ISBLANK(D19),"",D19+E19)</f>
        <v>194</v>
      </c>
      <c r="H19" s="15"/>
      <c r="I19" s="16"/>
      <c r="K19" s="201"/>
      <c r="L19" s="202"/>
      <c r="M19" s="17">
        <v>2</v>
      </c>
      <c r="N19" s="18">
        <v>139</v>
      </c>
      <c r="O19" s="19">
        <v>70</v>
      </c>
      <c r="P19" s="19">
        <v>1</v>
      </c>
      <c r="Q19" s="20">
        <f>IF(ISBLANK(N19),"",N19+O19)</f>
        <v>209</v>
      </c>
      <c r="R19" s="15"/>
      <c r="S19" s="16"/>
    </row>
    <row r="20" spans="1:19" ht="9.75" customHeight="1">
      <c r="A20" s="203" t="s">
        <v>30</v>
      </c>
      <c r="B20" s="204"/>
      <c r="C20" s="21"/>
      <c r="D20" s="22"/>
      <c r="E20" s="22"/>
      <c r="F20" s="22"/>
      <c r="G20" s="23">
        <f>IF(ISBLANK(D20),"",D20+E20)</f>
      </c>
      <c r="H20" s="15"/>
      <c r="I20" s="24"/>
      <c r="K20" s="203" t="s">
        <v>31</v>
      </c>
      <c r="L20" s="204"/>
      <c r="M20" s="21"/>
      <c r="N20" s="22"/>
      <c r="O20" s="22"/>
      <c r="P20" s="22"/>
      <c r="Q20" s="23">
        <f>IF(ISBLANK(N20),"",N20+O20)</f>
      </c>
      <c r="R20" s="15"/>
      <c r="S20" s="24"/>
    </row>
    <row r="21" spans="1:19" ht="9.75" customHeight="1" thickBot="1">
      <c r="A21" s="203"/>
      <c r="B21" s="204"/>
      <c r="C21" s="25"/>
      <c r="D21" s="26"/>
      <c r="E21" s="26"/>
      <c r="F21" s="26"/>
      <c r="G21" s="38">
        <f>IF(ISBLANK(D21),"",D21+E21)</f>
      </c>
      <c r="H21" s="15"/>
      <c r="I21" s="195">
        <f>IF(ISNUMBER(G22),IF(G22&gt;Q22,2,IF(G22=Q22,1,0)),"")</f>
        <v>2</v>
      </c>
      <c r="K21" s="203"/>
      <c r="L21" s="204"/>
      <c r="M21" s="25"/>
      <c r="N21" s="26"/>
      <c r="O21" s="26"/>
      <c r="P21" s="26"/>
      <c r="Q21" s="38">
        <f>IF(ISBLANK(N21),"",N21+O21)</f>
      </c>
      <c r="R21" s="15"/>
      <c r="S21" s="195">
        <f>IF(ISNUMBER(Q22),IF(G22&lt;Q22,2,IF(G22=Q22,1,0)),"")</f>
        <v>0</v>
      </c>
    </row>
    <row r="22" spans="1:19" ht="15.75" customHeight="1" thickBot="1">
      <c r="A22" s="197">
        <v>22253</v>
      </c>
      <c r="B22" s="198"/>
      <c r="C22" s="28" t="s">
        <v>18</v>
      </c>
      <c r="D22" s="29">
        <f>IF(ISNUMBER(D18),SUM(D18:D21),"")</f>
        <v>287</v>
      </c>
      <c r="E22" s="30">
        <f>IF(ISNUMBER(E18),SUM(E18:E21),"")</f>
        <v>124</v>
      </c>
      <c r="F22" s="31">
        <f>IF(ISNUMBER(F18),SUM(F18:F21),"")</f>
        <v>8</v>
      </c>
      <c r="G22" s="32">
        <f>IF(ISNUMBER(G18),SUM(G18:G21),"")</f>
        <v>411</v>
      </c>
      <c r="H22" s="33"/>
      <c r="I22" s="196"/>
      <c r="K22" s="197">
        <v>18861</v>
      </c>
      <c r="L22" s="198"/>
      <c r="M22" s="28" t="s">
        <v>18</v>
      </c>
      <c r="N22" s="29">
        <f>IF(ISNUMBER(N18),SUM(N18:N21),"")</f>
        <v>279</v>
      </c>
      <c r="O22" s="30">
        <f>IF(ISNUMBER(O18),SUM(O18:O21),"")</f>
        <v>115</v>
      </c>
      <c r="P22" s="31">
        <f>IF(ISNUMBER(P18),SUM(P18:P21),"")</f>
        <v>6</v>
      </c>
      <c r="Q22" s="32">
        <f>IF(ISNUMBER(Q18),SUM(Q18:Q21),"")</f>
        <v>394</v>
      </c>
      <c r="R22" s="33"/>
      <c r="S22" s="196"/>
    </row>
    <row r="23" spans="1:19" ht="12.75" customHeight="1" thickTop="1">
      <c r="A23" s="205" t="s">
        <v>32</v>
      </c>
      <c r="B23" s="206"/>
      <c r="C23" s="34">
        <v>1</v>
      </c>
      <c r="D23" s="35">
        <v>137</v>
      </c>
      <c r="E23" s="36">
        <v>63</v>
      </c>
      <c r="F23" s="36">
        <v>1</v>
      </c>
      <c r="G23" s="37">
        <f>IF(ISBLANK(D23),"",D23+E23)</f>
        <v>200</v>
      </c>
      <c r="H23" s="15"/>
      <c r="I23" s="16"/>
      <c r="K23" s="205" t="s">
        <v>33</v>
      </c>
      <c r="L23" s="206"/>
      <c r="M23" s="34">
        <v>1</v>
      </c>
      <c r="N23" s="35">
        <v>157</v>
      </c>
      <c r="O23" s="36">
        <v>72</v>
      </c>
      <c r="P23" s="36">
        <v>2</v>
      </c>
      <c r="Q23" s="37">
        <f>IF(ISBLANK(N23),"",N23+O23)</f>
        <v>229</v>
      </c>
      <c r="R23" s="15"/>
      <c r="S23" s="16"/>
    </row>
    <row r="24" spans="1:19" ht="12.75" customHeight="1">
      <c r="A24" s="201"/>
      <c r="B24" s="202"/>
      <c r="C24" s="17">
        <v>2</v>
      </c>
      <c r="D24" s="18">
        <v>172</v>
      </c>
      <c r="E24" s="19">
        <v>95</v>
      </c>
      <c r="F24" s="19">
        <v>1</v>
      </c>
      <c r="G24" s="20">
        <f>IF(ISBLANK(D24),"",D24+E24)</f>
        <v>267</v>
      </c>
      <c r="H24" s="15"/>
      <c r="I24" s="16"/>
      <c r="K24" s="201"/>
      <c r="L24" s="202"/>
      <c r="M24" s="17">
        <v>2</v>
      </c>
      <c r="N24" s="18">
        <v>129</v>
      </c>
      <c r="O24" s="19">
        <v>43</v>
      </c>
      <c r="P24" s="19">
        <v>7</v>
      </c>
      <c r="Q24" s="20">
        <f>IF(ISBLANK(N24),"",N24+O24)</f>
        <v>172</v>
      </c>
      <c r="R24" s="15"/>
      <c r="S24" s="16"/>
    </row>
    <row r="25" spans="1:19" ht="9.75" customHeight="1">
      <c r="A25" s="203" t="s">
        <v>34</v>
      </c>
      <c r="B25" s="204"/>
      <c r="C25" s="21"/>
      <c r="D25" s="22"/>
      <c r="E25" s="22"/>
      <c r="F25" s="22"/>
      <c r="G25" s="23">
        <f>IF(ISBLANK(D25),"",D25+E25)</f>
      </c>
      <c r="H25" s="15"/>
      <c r="I25" s="24"/>
      <c r="K25" s="203" t="s">
        <v>35</v>
      </c>
      <c r="L25" s="204"/>
      <c r="M25" s="21"/>
      <c r="N25" s="22"/>
      <c r="O25" s="22"/>
      <c r="P25" s="22"/>
      <c r="Q25" s="23">
        <f>IF(ISBLANK(N25),"",N25+O25)</f>
      </c>
      <c r="R25" s="15"/>
      <c r="S25" s="24"/>
    </row>
    <row r="26" spans="1:19" ht="9.75" customHeight="1" thickBot="1">
      <c r="A26" s="203"/>
      <c r="B26" s="204"/>
      <c r="C26" s="25"/>
      <c r="D26" s="26"/>
      <c r="E26" s="26"/>
      <c r="F26" s="26"/>
      <c r="G26" s="38">
        <f>IF(ISBLANK(D26),"",D26+E26)</f>
      </c>
      <c r="H26" s="15"/>
      <c r="I26" s="195">
        <f>IF(ISNUMBER(G27),IF(G27&gt;Q27,2,IF(G27=Q27,1,0)),"")</f>
        <v>2</v>
      </c>
      <c r="K26" s="203"/>
      <c r="L26" s="204"/>
      <c r="M26" s="25"/>
      <c r="N26" s="26"/>
      <c r="O26" s="26"/>
      <c r="P26" s="26"/>
      <c r="Q26" s="38">
        <f>IF(ISBLANK(N26),"",N26+O26)</f>
      </c>
      <c r="R26" s="15"/>
      <c r="S26" s="195">
        <f>IF(ISNUMBER(Q27),IF(G27&lt;Q27,2,IF(G27=Q27,1,0)),"")</f>
        <v>0</v>
      </c>
    </row>
    <row r="27" spans="1:19" ht="15.75" customHeight="1" thickBot="1">
      <c r="A27" s="197">
        <v>16297</v>
      </c>
      <c r="B27" s="198"/>
      <c r="C27" s="28" t="s">
        <v>18</v>
      </c>
      <c r="D27" s="29">
        <f>IF(ISNUMBER(D23),SUM(D23:D26),"")</f>
        <v>309</v>
      </c>
      <c r="E27" s="30">
        <f>IF(ISNUMBER(E23),SUM(E23:E26),"")</f>
        <v>158</v>
      </c>
      <c r="F27" s="31">
        <f>IF(ISNUMBER(F23),SUM(F23:F26),"")</f>
        <v>2</v>
      </c>
      <c r="G27" s="32">
        <f>IF(ISNUMBER(G23),SUM(G23:G26),"")</f>
        <v>467</v>
      </c>
      <c r="H27" s="33"/>
      <c r="I27" s="196"/>
      <c r="K27" s="197">
        <v>11675</v>
      </c>
      <c r="L27" s="198"/>
      <c r="M27" s="28" t="s">
        <v>18</v>
      </c>
      <c r="N27" s="29">
        <f>IF(ISNUMBER(N23),SUM(N23:N26),"")</f>
        <v>286</v>
      </c>
      <c r="O27" s="30">
        <f>IF(ISNUMBER(O23),SUM(O23:O26),"")</f>
        <v>115</v>
      </c>
      <c r="P27" s="31">
        <f>IF(ISNUMBER(P23),SUM(P23:P26),"")</f>
        <v>9</v>
      </c>
      <c r="Q27" s="32">
        <f>IF(ISNUMBER(Q23),SUM(Q23:Q26),"")</f>
        <v>401</v>
      </c>
      <c r="R27" s="33"/>
      <c r="S27" s="196"/>
    </row>
    <row r="28" spans="1:19" ht="12.75" customHeight="1" thickTop="1">
      <c r="A28" s="205" t="s">
        <v>36</v>
      </c>
      <c r="B28" s="206"/>
      <c r="C28" s="34">
        <v>1</v>
      </c>
      <c r="D28" s="35">
        <v>155</v>
      </c>
      <c r="E28" s="36">
        <v>54</v>
      </c>
      <c r="F28" s="36">
        <v>8</v>
      </c>
      <c r="G28" s="37">
        <f>IF(ISBLANK(D28),"",D28+E28)</f>
        <v>209</v>
      </c>
      <c r="H28" s="15"/>
      <c r="I28" s="16"/>
      <c r="K28" s="205" t="s">
        <v>37</v>
      </c>
      <c r="L28" s="206"/>
      <c r="M28" s="34">
        <v>1</v>
      </c>
      <c r="N28" s="35">
        <v>153</v>
      </c>
      <c r="O28" s="36">
        <v>69</v>
      </c>
      <c r="P28" s="36">
        <v>1</v>
      </c>
      <c r="Q28" s="37">
        <f>IF(ISBLANK(N28),"",N28+O28)</f>
        <v>222</v>
      </c>
      <c r="R28" s="15"/>
      <c r="S28" s="16"/>
    </row>
    <row r="29" spans="1:19" ht="12.75" customHeight="1">
      <c r="A29" s="201"/>
      <c r="B29" s="202"/>
      <c r="C29" s="17">
        <v>2</v>
      </c>
      <c r="D29" s="18">
        <v>137</v>
      </c>
      <c r="E29" s="19">
        <v>63</v>
      </c>
      <c r="F29" s="19">
        <v>6</v>
      </c>
      <c r="G29" s="20">
        <f>IF(ISBLANK(D29),"",D29+E29)</f>
        <v>200</v>
      </c>
      <c r="H29" s="15"/>
      <c r="I29" s="16"/>
      <c r="K29" s="201"/>
      <c r="L29" s="202"/>
      <c r="M29" s="17">
        <v>2</v>
      </c>
      <c r="N29" s="18">
        <v>151</v>
      </c>
      <c r="O29" s="19">
        <v>70</v>
      </c>
      <c r="P29" s="19">
        <v>4</v>
      </c>
      <c r="Q29" s="20">
        <f>IF(ISBLANK(N29),"",N29+O29)</f>
        <v>221</v>
      </c>
      <c r="R29" s="15"/>
      <c r="S29" s="16"/>
    </row>
    <row r="30" spans="1:19" ht="9.75" customHeight="1">
      <c r="A30" s="203" t="s">
        <v>38</v>
      </c>
      <c r="B30" s="204"/>
      <c r="C30" s="21"/>
      <c r="D30" s="22"/>
      <c r="E30" s="22"/>
      <c r="F30" s="22"/>
      <c r="G30" s="23">
        <f>IF(ISBLANK(D30),"",D30+E30)</f>
      </c>
      <c r="H30" s="15"/>
      <c r="I30" s="24"/>
      <c r="K30" s="203" t="s">
        <v>39</v>
      </c>
      <c r="L30" s="204"/>
      <c r="M30" s="21"/>
      <c r="N30" s="22"/>
      <c r="O30" s="22"/>
      <c r="P30" s="22"/>
      <c r="Q30" s="23">
        <f>IF(ISBLANK(N30),"",N30+O30)</f>
      </c>
      <c r="R30" s="15"/>
      <c r="S30" s="24"/>
    </row>
    <row r="31" spans="1:19" ht="9.75" customHeight="1" thickBot="1">
      <c r="A31" s="203"/>
      <c r="B31" s="204"/>
      <c r="C31" s="25"/>
      <c r="D31" s="26"/>
      <c r="E31" s="26"/>
      <c r="F31" s="26"/>
      <c r="G31" s="38">
        <f>IF(ISBLANK(D31),"",D31+E31)</f>
      </c>
      <c r="H31" s="15"/>
      <c r="I31" s="195">
        <f>IF(ISNUMBER(G32),IF(G32&gt;Q32,2,IF(G32=Q32,1,0)),"")</f>
        <v>0</v>
      </c>
      <c r="K31" s="203"/>
      <c r="L31" s="204"/>
      <c r="M31" s="25"/>
      <c r="N31" s="26"/>
      <c r="O31" s="26"/>
      <c r="P31" s="26"/>
      <c r="Q31" s="38">
        <f>IF(ISBLANK(N31),"",N31+O31)</f>
      </c>
      <c r="R31" s="15"/>
      <c r="S31" s="195">
        <f>IF(ISNUMBER(Q32),IF(G32&lt;Q32,2,IF(G32=Q32,1,0)),"")</f>
        <v>2</v>
      </c>
    </row>
    <row r="32" spans="1:19" ht="15.75" customHeight="1" thickBot="1">
      <c r="A32" s="197">
        <v>16617</v>
      </c>
      <c r="B32" s="198"/>
      <c r="C32" s="28" t="s">
        <v>18</v>
      </c>
      <c r="D32" s="29">
        <f>IF(ISNUMBER(D28),SUM(D28:D31),"")</f>
        <v>292</v>
      </c>
      <c r="E32" s="30">
        <f>IF(ISNUMBER(E28),SUM(E28:E31),"")</f>
        <v>117</v>
      </c>
      <c r="F32" s="31">
        <f>IF(ISNUMBER(F28),SUM(F28:F31),"")</f>
        <v>14</v>
      </c>
      <c r="G32" s="32">
        <f>IF(ISNUMBER(G28),SUM(G28:G31),"")</f>
        <v>409</v>
      </c>
      <c r="H32" s="33"/>
      <c r="I32" s="196"/>
      <c r="K32" s="197">
        <v>1022</v>
      </c>
      <c r="L32" s="198"/>
      <c r="M32" s="28" t="s">
        <v>18</v>
      </c>
      <c r="N32" s="29">
        <f>IF(ISNUMBER(N28),SUM(N28:N31),"")</f>
        <v>304</v>
      </c>
      <c r="O32" s="30">
        <f>IF(ISNUMBER(O28),SUM(O28:O31),"")</f>
        <v>139</v>
      </c>
      <c r="P32" s="31">
        <f>IF(ISNUMBER(P28),SUM(P28:P31),"")</f>
        <v>5</v>
      </c>
      <c r="Q32" s="32">
        <f>IF(ISNUMBER(Q28),SUM(Q28:Q31),"")</f>
        <v>443</v>
      </c>
      <c r="R32" s="33"/>
      <c r="S32" s="196"/>
    </row>
    <row r="33" spans="1:19" ht="12.75" customHeight="1" thickTop="1">
      <c r="A33" s="205" t="s">
        <v>40</v>
      </c>
      <c r="B33" s="206"/>
      <c r="C33" s="34">
        <v>1</v>
      </c>
      <c r="D33" s="35">
        <v>134</v>
      </c>
      <c r="E33" s="36">
        <v>90</v>
      </c>
      <c r="F33" s="36">
        <v>2</v>
      </c>
      <c r="G33" s="37">
        <f>IF(ISBLANK(D33),"",D33+E33)</f>
        <v>224</v>
      </c>
      <c r="H33" s="15"/>
      <c r="I33" s="16"/>
      <c r="K33" s="205" t="s">
        <v>41</v>
      </c>
      <c r="L33" s="206"/>
      <c r="M33" s="34">
        <v>1</v>
      </c>
      <c r="N33" s="35">
        <v>147</v>
      </c>
      <c r="O33" s="36">
        <v>45</v>
      </c>
      <c r="P33" s="36">
        <v>8</v>
      </c>
      <c r="Q33" s="37">
        <f>IF(ISBLANK(N33),"",N33+O33)</f>
        <v>192</v>
      </c>
      <c r="R33" s="15"/>
      <c r="S33" s="16"/>
    </row>
    <row r="34" spans="1:19" ht="12.75" customHeight="1">
      <c r="A34" s="201"/>
      <c r="B34" s="202"/>
      <c r="C34" s="17">
        <v>2</v>
      </c>
      <c r="D34" s="18">
        <v>140</v>
      </c>
      <c r="E34" s="19">
        <v>69</v>
      </c>
      <c r="F34" s="19">
        <v>4</v>
      </c>
      <c r="G34" s="20">
        <f>IF(ISBLANK(D34),"",D34+E34)</f>
        <v>209</v>
      </c>
      <c r="H34" s="15"/>
      <c r="I34" s="16"/>
      <c r="K34" s="201"/>
      <c r="L34" s="202"/>
      <c r="M34" s="17">
        <v>2</v>
      </c>
      <c r="N34" s="18">
        <v>137</v>
      </c>
      <c r="O34" s="19">
        <v>42</v>
      </c>
      <c r="P34" s="19">
        <v>8</v>
      </c>
      <c r="Q34" s="20">
        <f>IF(ISBLANK(N34),"",N34+O34)</f>
        <v>179</v>
      </c>
      <c r="R34" s="15"/>
      <c r="S34" s="16"/>
    </row>
    <row r="35" spans="1:19" ht="9.75" customHeight="1">
      <c r="A35" s="203" t="s">
        <v>42</v>
      </c>
      <c r="B35" s="204"/>
      <c r="C35" s="21"/>
      <c r="D35" s="22"/>
      <c r="E35" s="22"/>
      <c r="F35" s="22"/>
      <c r="G35" s="23">
        <f>IF(ISBLANK(D35),"",D35+E35)</f>
      </c>
      <c r="H35" s="15"/>
      <c r="I35" s="24"/>
      <c r="K35" s="203" t="s">
        <v>43</v>
      </c>
      <c r="L35" s="204"/>
      <c r="M35" s="21"/>
      <c r="N35" s="22"/>
      <c r="O35" s="22"/>
      <c r="P35" s="22"/>
      <c r="Q35" s="23">
        <f>IF(ISBLANK(N35),"",N35+O35)</f>
      </c>
      <c r="R35" s="15"/>
      <c r="S35" s="24"/>
    </row>
    <row r="36" spans="1:19" ht="9.75" customHeight="1" thickBot="1">
      <c r="A36" s="203"/>
      <c r="B36" s="204"/>
      <c r="C36" s="25"/>
      <c r="D36" s="26"/>
      <c r="E36" s="26"/>
      <c r="F36" s="26"/>
      <c r="G36" s="38">
        <f>IF(ISBLANK(D36),"",D36+E36)</f>
      </c>
      <c r="H36" s="15"/>
      <c r="I36" s="195">
        <f>IF(ISNUMBER(G37),IF(G37&gt;Q37,2,IF(G37=Q37,1,0)),"")</f>
        <v>2</v>
      </c>
      <c r="K36" s="203"/>
      <c r="L36" s="204"/>
      <c r="M36" s="25"/>
      <c r="N36" s="26"/>
      <c r="O36" s="26"/>
      <c r="P36" s="26"/>
      <c r="Q36" s="38">
        <f>IF(ISBLANK(N36),"",N36+O36)</f>
      </c>
      <c r="R36" s="15"/>
      <c r="S36" s="195">
        <f>IF(ISNUMBER(Q37),IF(G37&lt;Q37,2,IF(G37=Q37,1,0)),"")</f>
        <v>0</v>
      </c>
    </row>
    <row r="37" spans="1:19" ht="15.75" customHeight="1" thickBot="1">
      <c r="A37" s="197">
        <v>14590</v>
      </c>
      <c r="B37" s="198"/>
      <c r="C37" s="28" t="s">
        <v>18</v>
      </c>
      <c r="D37" s="29">
        <f>IF(ISNUMBER(D33),SUM(D33:D36),"")</f>
        <v>274</v>
      </c>
      <c r="E37" s="30">
        <f>IF(ISNUMBER(E33),SUM(E33:E36),"")</f>
        <v>159</v>
      </c>
      <c r="F37" s="31">
        <f>IF(ISNUMBER(F33),SUM(F33:F36),"")</f>
        <v>6</v>
      </c>
      <c r="G37" s="32">
        <f>IF(ISNUMBER(G33),SUM(G33:G36),"")</f>
        <v>433</v>
      </c>
      <c r="H37" s="33"/>
      <c r="I37" s="196"/>
      <c r="K37" s="197">
        <v>786</v>
      </c>
      <c r="L37" s="198"/>
      <c r="M37" s="28" t="s">
        <v>18</v>
      </c>
      <c r="N37" s="29">
        <f>IF(ISNUMBER(N33),SUM(N33:N36),"")</f>
        <v>284</v>
      </c>
      <c r="O37" s="30">
        <f>IF(ISNUMBER(O33),SUM(O33:O36),"")</f>
        <v>87</v>
      </c>
      <c r="P37" s="31">
        <f>IF(ISNUMBER(P33),SUM(P33:P36),"")</f>
        <v>16</v>
      </c>
      <c r="Q37" s="32">
        <f>IF(ISNUMBER(Q33),SUM(Q33:Q36),"")</f>
        <v>371</v>
      </c>
      <c r="R37" s="33"/>
      <c r="S37" s="196"/>
    </row>
    <row r="38" ht="5.25" customHeight="1" thickBot="1" thickTop="1"/>
    <row r="39" spans="1:19" ht="20.25" customHeight="1" thickBot="1">
      <c r="A39" s="39"/>
      <c r="B39" s="40"/>
      <c r="C39" s="41" t="s">
        <v>44</v>
      </c>
      <c r="D39" s="42">
        <f>IF(ISNUMBER(D12),SUM(D12,D17,D22,D27,D32,D37),"")</f>
        <v>1767</v>
      </c>
      <c r="E39" s="43">
        <f>IF(ISNUMBER(E12),SUM(E12,E17,E22,E27,E32,E37),"")</f>
        <v>853</v>
      </c>
      <c r="F39" s="44">
        <f>IF(ISNUMBER(F12),SUM(F12,F17,F22,F27,F32,F37),"")</f>
        <v>40</v>
      </c>
      <c r="G39" s="45">
        <f>IF(ISNUMBER(G12),SUM(G12,G17,G22,G27,G32,G37),"")</f>
        <v>2620</v>
      </c>
      <c r="H39" s="46"/>
      <c r="I39" s="47">
        <f>IF(ISNUMBER(G39),IF(G39&gt;Q39,4,IF(G39=Q39,2,0)),"")</f>
        <v>4</v>
      </c>
      <c r="K39" s="39"/>
      <c r="L39" s="40"/>
      <c r="M39" s="41" t="s">
        <v>44</v>
      </c>
      <c r="N39" s="42">
        <f>IF(ISNUMBER(N12),SUM(N12,N17,N22,N27,N32,N37),"")</f>
        <v>1696</v>
      </c>
      <c r="O39" s="43">
        <f>IF(ISNUMBER(O12),SUM(O12,O17,O22,O27,O32,O37),"")</f>
        <v>696</v>
      </c>
      <c r="P39" s="44">
        <f>IF(ISNUMBER(P12),SUM(P12,P17,P22,P27,P32,P37),"")</f>
        <v>51</v>
      </c>
      <c r="Q39" s="45">
        <f>IF(ISNUMBER(Q12),SUM(Q12,Q17,Q22,Q27,Q32,Q37),"")</f>
        <v>2392</v>
      </c>
      <c r="R39" s="46"/>
      <c r="S39" s="47">
        <f>IF(ISNUMBER(Q39),IF(G39&lt;Q39,4,IF(G39=Q39,2,0)),"")</f>
        <v>0</v>
      </c>
    </row>
    <row r="40" ht="5.25" customHeight="1" thickBot="1"/>
    <row r="41" spans="1:19" ht="21.75" customHeight="1" thickBot="1">
      <c r="A41" s="48"/>
      <c r="B41" s="49" t="s">
        <v>45</v>
      </c>
      <c r="C41" s="211" t="s">
        <v>46</v>
      </c>
      <c r="D41" s="211"/>
      <c r="E41" s="211"/>
      <c r="G41" s="212" t="s">
        <v>47</v>
      </c>
      <c r="H41" s="213"/>
      <c r="I41" s="50">
        <f>IF(ISNUMBER(I11),SUM(I11,I16,I21,I26,I31,I36,I39),"")</f>
        <v>14</v>
      </c>
      <c r="K41" s="48"/>
      <c r="L41" s="49" t="s">
        <v>45</v>
      </c>
      <c r="M41" s="211" t="s">
        <v>48</v>
      </c>
      <c r="N41" s="211"/>
      <c r="O41" s="211"/>
      <c r="Q41" s="212" t="s">
        <v>47</v>
      </c>
      <c r="R41" s="213"/>
      <c r="S41" s="50">
        <f>IF(ISNUMBER(S11),SUM(S11,S16,S21,S26,S31,S36,S39),"")</f>
        <v>2</v>
      </c>
    </row>
    <row r="42" spans="1:19" ht="20.25" customHeight="1">
      <c r="A42" s="48"/>
      <c r="B42" s="49" t="s">
        <v>49</v>
      </c>
      <c r="C42" s="214"/>
      <c r="D42" s="214"/>
      <c r="E42" s="214"/>
      <c r="F42" s="51"/>
      <c r="G42" s="51"/>
      <c r="H42" s="51"/>
      <c r="I42" s="51"/>
      <c r="J42" s="51"/>
      <c r="K42" s="48"/>
      <c r="L42" s="49" t="s">
        <v>49</v>
      </c>
      <c r="M42" s="214" t="s">
        <v>50</v>
      </c>
      <c r="N42" s="214"/>
      <c r="O42" s="214"/>
      <c r="P42" s="52"/>
      <c r="Q42" s="53"/>
      <c r="R42" s="53"/>
      <c r="S42" s="53"/>
    </row>
    <row r="43" spans="1:19" ht="20.25" customHeight="1">
      <c r="A43" s="49" t="s">
        <v>51</v>
      </c>
      <c r="B43" s="49" t="s">
        <v>52</v>
      </c>
      <c r="C43" s="215" t="s">
        <v>53</v>
      </c>
      <c r="D43" s="215"/>
      <c r="E43" s="215"/>
      <c r="F43" s="215"/>
      <c r="G43" s="215"/>
      <c r="H43" s="215"/>
      <c r="I43" s="49"/>
      <c r="J43" s="49"/>
      <c r="K43" s="49" t="s">
        <v>54</v>
      </c>
      <c r="L43" s="216"/>
      <c r="M43" s="216"/>
      <c r="N43" s="54"/>
      <c r="O43" s="49" t="s">
        <v>49</v>
      </c>
      <c r="P43" s="217"/>
      <c r="Q43" s="217"/>
      <c r="R43" s="217"/>
      <c r="S43" s="217"/>
    </row>
    <row r="44" spans="1:19" ht="9.75" customHeight="1">
      <c r="A44" s="49"/>
      <c r="B44" s="49"/>
      <c r="C44" s="55"/>
      <c r="D44" s="55"/>
      <c r="E44" s="55"/>
      <c r="F44" s="55"/>
      <c r="G44" s="55"/>
      <c r="H44" s="55"/>
      <c r="I44" s="49"/>
      <c r="J44" s="49"/>
      <c r="K44" s="49"/>
      <c r="L44" s="56"/>
      <c r="M44" s="56"/>
      <c r="N44" s="54"/>
      <c r="O44" s="49"/>
      <c r="P44" s="55"/>
      <c r="Q44" s="55"/>
      <c r="R44" s="55"/>
      <c r="S44" s="55"/>
    </row>
    <row r="45" ht="30" customHeight="1">
      <c r="A45" s="57" t="s">
        <v>55</v>
      </c>
    </row>
    <row r="46" spans="2:11" ht="20.25" customHeight="1">
      <c r="B46" s="58" t="s">
        <v>56</v>
      </c>
      <c r="C46" s="218" t="s">
        <v>57</v>
      </c>
      <c r="D46" s="218"/>
      <c r="I46" s="58" t="s">
        <v>58</v>
      </c>
      <c r="J46" s="219">
        <v>21</v>
      </c>
      <c r="K46" s="219"/>
    </row>
    <row r="47" spans="2:19" ht="20.25" customHeight="1">
      <c r="B47" s="58" t="s">
        <v>59</v>
      </c>
      <c r="C47" s="207" t="s">
        <v>60</v>
      </c>
      <c r="D47" s="207"/>
      <c r="I47" s="58" t="s">
        <v>61</v>
      </c>
      <c r="J47" s="208">
        <v>6</v>
      </c>
      <c r="K47" s="208"/>
      <c r="P47" s="58" t="s">
        <v>62</v>
      </c>
      <c r="Q47" s="209">
        <v>43317</v>
      </c>
      <c r="R47" s="210"/>
      <c r="S47" s="210"/>
    </row>
    <row r="48" ht="9.75" customHeight="1"/>
    <row r="49" spans="1:19" ht="15" customHeight="1">
      <c r="A49" s="191" t="s">
        <v>63</v>
      </c>
      <c r="B49" s="220"/>
      <c r="C49" s="220"/>
      <c r="D49" s="220"/>
      <c r="E49" s="220"/>
      <c r="F49" s="220"/>
      <c r="G49" s="220"/>
      <c r="H49" s="220"/>
      <c r="I49" s="220"/>
      <c r="J49" s="220"/>
      <c r="K49" s="220"/>
      <c r="L49" s="220"/>
      <c r="M49" s="220"/>
      <c r="N49" s="220"/>
      <c r="O49" s="220"/>
      <c r="P49" s="220"/>
      <c r="Q49" s="220"/>
      <c r="R49" s="220"/>
      <c r="S49" s="221"/>
    </row>
    <row r="50" spans="1:19" ht="90" customHeight="1">
      <c r="A50" s="222"/>
      <c r="B50" s="223"/>
      <c r="C50" s="223"/>
      <c r="D50" s="223"/>
      <c r="E50" s="223"/>
      <c r="F50" s="223"/>
      <c r="G50" s="223"/>
      <c r="H50" s="223"/>
      <c r="I50" s="223"/>
      <c r="J50" s="223"/>
      <c r="K50" s="223"/>
      <c r="L50" s="223"/>
      <c r="M50" s="223"/>
      <c r="N50" s="223"/>
      <c r="O50" s="223"/>
      <c r="P50" s="223"/>
      <c r="Q50" s="223"/>
      <c r="R50" s="223"/>
      <c r="S50" s="224"/>
    </row>
    <row r="51" ht="5.25" customHeight="1"/>
    <row r="52" spans="1:19" ht="15" customHeight="1">
      <c r="A52" s="225" t="s">
        <v>64</v>
      </c>
      <c r="B52" s="226"/>
      <c r="C52" s="226"/>
      <c r="D52" s="226"/>
      <c r="E52" s="226"/>
      <c r="F52" s="226"/>
      <c r="G52" s="226"/>
      <c r="H52" s="226"/>
      <c r="I52" s="226"/>
      <c r="J52" s="226"/>
      <c r="K52" s="226"/>
      <c r="L52" s="226"/>
      <c r="M52" s="226"/>
      <c r="N52" s="226"/>
      <c r="O52" s="226"/>
      <c r="P52" s="226"/>
      <c r="Q52" s="226"/>
      <c r="R52" s="226"/>
      <c r="S52" s="227"/>
    </row>
    <row r="53" spans="1:19" ht="6.75" customHeight="1">
      <c r="A53" s="59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1"/>
    </row>
    <row r="54" spans="1:19" ht="18" customHeight="1">
      <c r="A54" s="62" t="s">
        <v>6</v>
      </c>
      <c r="B54" s="60"/>
      <c r="C54" s="60"/>
      <c r="D54" s="60"/>
      <c r="E54" s="60"/>
      <c r="F54" s="60"/>
      <c r="G54" s="60"/>
      <c r="H54" s="60"/>
      <c r="I54" s="60"/>
      <c r="J54" s="60"/>
      <c r="K54" s="63" t="s">
        <v>8</v>
      </c>
      <c r="L54" s="60"/>
      <c r="M54" s="60"/>
      <c r="N54" s="60"/>
      <c r="O54" s="60"/>
      <c r="P54" s="60"/>
      <c r="Q54" s="60"/>
      <c r="R54" s="60"/>
      <c r="S54" s="61"/>
    </row>
    <row r="55" spans="1:19" ht="18" customHeight="1">
      <c r="A55" s="64"/>
      <c r="B55" s="65" t="s">
        <v>65</v>
      </c>
      <c r="C55" s="66"/>
      <c r="D55" s="67"/>
      <c r="E55" s="65" t="s">
        <v>66</v>
      </c>
      <c r="F55" s="66"/>
      <c r="G55" s="66"/>
      <c r="H55" s="66"/>
      <c r="I55" s="67"/>
      <c r="J55" s="66"/>
      <c r="K55" s="68"/>
      <c r="L55" s="65" t="s">
        <v>65</v>
      </c>
      <c r="M55" s="66"/>
      <c r="N55" s="67"/>
      <c r="O55" s="65" t="s">
        <v>66</v>
      </c>
      <c r="P55" s="66"/>
      <c r="Q55" s="66"/>
      <c r="R55" s="66"/>
      <c r="S55" s="69"/>
    </row>
    <row r="56" spans="1:19" ht="18" customHeight="1">
      <c r="A56" s="70" t="s">
        <v>67</v>
      </c>
      <c r="B56" s="71" t="s">
        <v>68</v>
      </c>
      <c r="C56" s="72"/>
      <c r="D56" s="73" t="s">
        <v>69</v>
      </c>
      <c r="E56" s="71" t="s">
        <v>68</v>
      </c>
      <c r="F56" s="74"/>
      <c r="G56" s="74"/>
      <c r="H56" s="75"/>
      <c r="I56" s="73" t="s">
        <v>69</v>
      </c>
      <c r="J56" s="74"/>
      <c r="K56" s="73" t="s">
        <v>67</v>
      </c>
      <c r="L56" s="71" t="s">
        <v>68</v>
      </c>
      <c r="M56" s="72"/>
      <c r="N56" s="73" t="s">
        <v>69</v>
      </c>
      <c r="O56" s="71" t="s">
        <v>68</v>
      </c>
      <c r="P56" s="74"/>
      <c r="Q56" s="74"/>
      <c r="R56" s="75"/>
      <c r="S56" s="76" t="s">
        <v>69</v>
      </c>
    </row>
    <row r="57" spans="1:19" ht="18" customHeight="1">
      <c r="A57" s="77"/>
      <c r="B57" s="228"/>
      <c r="C57" s="229"/>
      <c r="D57" s="78"/>
      <c r="E57" s="228"/>
      <c r="F57" s="230"/>
      <c r="G57" s="230"/>
      <c r="H57" s="229"/>
      <c r="I57" s="78"/>
      <c r="J57" s="60"/>
      <c r="K57" s="79"/>
      <c r="L57" s="228"/>
      <c r="M57" s="229"/>
      <c r="N57" s="78"/>
      <c r="O57" s="228"/>
      <c r="P57" s="230"/>
      <c r="Q57" s="230"/>
      <c r="R57" s="229"/>
      <c r="S57" s="80"/>
    </row>
    <row r="58" spans="1:19" ht="18" customHeight="1">
      <c r="A58" s="81"/>
      <c r="B58" s="233"/>
      <c r="C58" s="234"/>
      <c r="D58" s="82"/>
      <c r="E58" s="233"/>
      <c r="F58" s="235"/>
      <c r="G58" s="235"/>
      <c r="H58" s="234"/>
      <c r="I58" s="82"/>
      <c r="J58" s="60"/>
      <c r="K58" s="83"/>
      <c r="L58" s="233"/>
      <c r="M58" s="234"/>
      <c r="N58" s="82"/>
      <c r="O58" s="233"/>
      <c r="P58" s="235"/>
      <c r="Q58" s="235"/>
      <c r="R58" s="234"/>
      <c r="S58" s="84"/>
    </row>
    <row r="59" spans="1:19" ht="11.25" customHeight="1">
      <c r="A59" s="85"/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7"/>
    </row>
    <row r="60" spans="1:19" ht="3.75" customHeight="1">
      <c r="A60" s="63"/>
      <c r="B60" s="60"/>
      <c r="C60" s="60"/>
      <c r="D60" s="60"/>
      <c r="E60" s="60"/>
      <c r="F60" s="60"/>
      <c r="G60" s="60"/>
      <c r="H60" s="60"/>
      <c r="I60" s="60"/>
      <c r="J60" s="60"/>
      <c r="K60" s="63"/>
      <c r="L60" s="60"/>
      <c r="M60" s="60"/>
      <c r="N60" s="60"/>
      <c r="O60" s="60"/>
      <c r="P60" s="60"/>
      <c r="Q60" s="60"/>
      <c r="R60" s="60"/>
      <c r="S60" s="60"/>
    </row>
    <row r="61" spans="1:19" ht="19.5" customHeight="1">
      <c r="A61" s="236" t="s">
        <v>70</v>
      </c>
      <c r="B61" s="192"/>
      <c r="C61" s="192"/>
      <c r="D61" s="192"/>
      <c r="E61" s="192"/>
      <c r="F61" s="192"/>
      <c r="G61" s="192"/>
      <c r="H61" s="192"/>
      <c r="I61" s="192"/>
      <c r="J61" s="192"/>
      <c r="K61" s="192"/>
      <c r="L61" s="192"/>
      <c r="M61" s="192"/>
      <c r="N61" s="192"/>
      <c r="O61" s="192"/>
      <c r="P61" s="192"/>
      <c r="Q61" s="192"/>
      <c r="R61" s="192"/>
      <c r="S61" s="237"/>
    </row>
    <row r="62" spans="1:19" ht="90" customHeight="1">
      <c r="A62" s="238"/>
      <c r="B62" s="239"/>
      <c r="C62" s="239"/>
      <c r="D62" s="239"/>
      <c r="E62" s="239"/>
      <c r="F62" s="239"/>
      <c r="G62" s="239"/>
      <c r="H62" s="239"/>
      <c r="I62" s="239"/>
      <c r="J62" s="239"/>
      <c r="K62" s="239"/>
      <c r="L62" s="239"/>
      <c r="M62" s="239"/>
      <c r="N62" s="239"/>
      <c r="O62" s="239"/>
      <c r="P62" s="239"/>
      <c r="Q62" s="239"/>
      <c r="R62" s="239"/>
      <c r="S62" s="240"/>
    </row>
    <row r="63" ht="5.25" customHeight="1"/>
    <row r="64" spans="1:19" ht="15" customHeight="1">
      <c r="A64" s="191" t="s">
        <v>71</v>
      </c>
      <c r="B64" s="220"/>
      <c r="C64" s="220"/>
      <c r="D64" s="220"/>
      <c r="E64" s="220"/>
      <c r="F64" s="220"/>
      <c r="G64" s="220"/>
      <c r="H64" s="220"/>
      <c r="I64" s="220"/>
      <c r="J64" s="220"/>
      <c r="K64" s="220"/>
      <c r="L64" s="220"/>
      <c r="M64" s="220"/>
      <c r="N64" s="220"/>
      <c r="O64" s="220"/>
      <c r="P64" s="220"/>
      <c r="Q64" s="220"/>
      <c r="R64" s="220"/>
      <c r="S64" s="221"/>
    </row>
    <row r="65" spans="1:19" ht="90" customHeight="1">
      <c r="A65" s="222" t="s">
        <v>72</v>
      </c>
      <c r="B65" s="223"/>
      <c r="C65" s="223"/>
      <c r="D65" s="223"/>
      <c r="E65" s="223"/>
      <c r="F65" s="223"/>
      <c r="G65" s="223"/>
      <c r="H65" s="223"/>
      <c r="I65" s="223"/>
      <c r="J65" s="223"/>
      <c r="K65" s="223"/>
      <c r="L65" s="223"/>
      <c r="M65" s="223"/>
      <c r="N65" s="223"/>
      <c r="O65" s="223"/>
      <c r="P65" s="223"/>
      <c r="Q65" s="223"/>
      <c r="R65" s="223"/>
      <c r="S65" s="224"/>
    </row>
    <row r="66" spans="1:8" ht="30" customHeight="1">
      <c r="A66" s="231" t="s">
        <v>73</v>
      </c>
      <c r="B66" s="231"/>
      <c r="C66" s="232"/>
      <c r="D66" s="232"/>
      <c r="E66" s="232"/>
      <c r="F66" s="232"/>
      <c r="G66" s="232"/>
      <c r="H66" s="232"/>
    </row>
    <row r="67" spans="11:16" ht="12.75">
      <c r="K67" s="88" t="s">
        <v>57</v>
      </c>
      <c r="L67" s="89" t="s">
        <v>74</v>
      </c>
      <c r="M67" s="90"/>
      <c r="N67" s="90"/>
      <c r="O67" s="89" t="s">
        <v>75</v>
      </c>
      <c r="P67" s="91"/>
    </row>
    <row r="68" spans="11:16" ht="12.75">
      <c r="K68" s="88" t="s">
        <v>76</v>
      </c>
      <c r="L68" s="89" t="s">
        <v>77</v>
      </c>
      <c r="M68" s="90"/>
      <c r="N68" s="90"/>
      <c r="O68" s="89" t="s">
        <v>78</v>
      </c>
      <c r="P68" s="91"/>
    </row>
    <row r="69" spans="11:16" ht="12.75">
      <c r="K69" s="88" t="s">
        <v>79</v>
      </c>
      <c r="L69" s="89" t="s">
        <v>80</v>
      </c>
      <c r="M69" s="90"/>
      <c r="N69" s="90"/>
      <c r="O69" s="89" t="s">
        <v>81</v>
      </c>
      <c r="P69" s="91"/>
    </row>
    <row r="70" spans="11:16" ht="12.75">
      <c r="K70" s="88" t="s">
        <v>82</v>
      </c>
      <c r="L70" s="89" t="s">
        <v>83</v>
      </c>
      <c r="M70" s="90"/>
      <c r="N70" s="90"/>
      <c r="O70" s="89" t="s">
        <v>3</v>
      </c>
      <c r="P70" s="91"/>
    </row>
    <row r="71" spans="11:16" ht="12.75">
      <c r="K71" s="88" t="s">
        <v>84</v>
      </c>
      <c r="L71" s="89" t="s">
        <v>85</v>
      </c>
      <c r="M71" s="90"/>
      <c r="N71" s="90"/>
      <c r="O71" s="89" t="s">
        <v>86</v>
      </c>
      <c r="P71" s="91"/>
    </row>
    <row r="72" spans="11:16" ht="12.75">
      <c r="K72" s="88" t="s">
        <v>87</v>
      </c>
      <c r="L72" s="89" t="s">
        <v>88</v>
      </c>
      <c r="M72" s="90"/>
      <c r="N72" s="90"/>
      <c r="O72" s="89" t="s">
        <v>89</v>
      </c>
      <c r="P72" s="91"/>
    </row>
    <row r="73" spans="11:16" ht="12.75">
      <c r="K73" s="88" t="s">
        <v>90</v>
      </c>
      <c r="L73" s="89" t="s">
        <v>91</v>
      </c>
      <c r="M73" s="90"/>
      <c r="N73" s="90"/>
      <c r="O73" s="89" t="s">
        <v>92</v>
      </c>
      <c r="P73" s="91"/>
    </row>
    <row r="74" spans="11:16" ht="12.75">
      <c r="K74" s="88" t="s">
        <v>93</v>
      </c>
      <c r="L74" s="89" t="s">
        <v>94</v>
      </c>
      <c r="M74" s="90"/>
      <c r="N74" s="90"/>
      <c r="O74" s="89" t="s">
        <v>95</v>
      </c>
      <c r="P74" s="91"/>
    </row>
    <row r="75" spans="11:16" ht="12.75">
      <c r="K75" s="88" t="s">
        <v>96</v>
      </c>
      <c r="L75" s="89" t="s">
        <v>97</v>
      </c>
      <c r="M75" s="90"/>
      <c r="N75" s="90"/>
      <c r="O75" s="89" t="s">
        <v>98</v>
      </c>
      <c r="P75" s="91"/>
    </row>
    <row r="76" spans="11:16" ht="12.75">
      <c r="K76" s="88" t="s">
        <v>57</v>
      </c>
      <c r="L76" s="89" t="s">
        <v>99</v>
      </c>
      <c r="M76" s="90"/>
      <c r="N76" s="90"/>
      <c r="O76" s="89" t="s">
        <v>100</v>
      </c>
      <c r="P76" s="91"/>
    </row>
    <row r="77" spans="11:16" ht="12.75">
      <c r="K77" s="88" t="s">
        <v>101</v>
      </c>
      <c r="L77" s="89" t="s">
        <v>102</v>
      </c>
      <c r="M77" s="90"/>
      <c r="N77" s="90"/>
      <c r="O77" s="89" t="s">
        <v>103</v>
      </c>
      <c r="P77" s="91"/>
    </row>
    <row r="78" spans="11:16" ht="12.75">
      <c r="K78" s="88" t="s">
        <v>104</v>
      </c>
      <c r="L78" s="89" t="s">
        <v>105</v>
      </c>
      <c r="M78" s="90"/>
      <c r="N78" s="90"/>
      <c r="O78" s="89" t="s">
        <v>92</v>
      </c>
      <c r="P78" s="91"/>
    </row>
    <row r="79" spans="11:16" ht="12.75">
      <c r="K79" s="88" t="s">
        <v>60</v>
      </c>
      <c r="L79" s="89" t="s">
        <v>106</v>
      </c>
      <c r="M79" s="90"/>
      <c r="N79" s="90"/>
      <c r="O79" s="89" t="s">
        <v>107</v>
      </c>
      <c r="P79" s="91"/>
    </row>
    <row r="80" spans="11:16" ht="12.75">
      <c r="K80" s="88" t="s">
        <v>108</v>
      </c>
      <c r="L80" s="89" t="s">
        <v>109</v>
      </c>
      <c r="M80" s="90"/>
      <c r="N80" s="90"/>
      <c r="O80" s="89" t="s">
        <v>110</v>
      </c>
      <c r="P80" s="91"/>
    </row>
    <row r="81" spans="11:16" ht="12.75">
      <c r="K81" s="88" t="s">
        <v>111</v>
      </c>
      <c r="L81" s="89" t="s">
        <v>112</v>
      </c>
      <c r="M81" s="90"/>
      <c r="N81" s="90"/>
      <c r="O81" s="89" t="s">
        <v>113</v>
      </c>
      <c r="P81" s="91"/>
    </row>
    <row r="82" spans="11:16" ht="12.75">
      <c r="K82" s="88" t="s">
        <v>114</v>
      </c>
      <c r="L82" s="89" t="s">
        <v>115</v>
      </c>
      <c r="M82" s="90"/>
      <c r="N82" s="90"/>
      <c r="O82" s="89" t="s">
        <v>116</v>
      </c>
      <c r="P82" s="91"/>
    </row>
    <row r="83" spans="11:16" ht="12.75">
      <c r="K83" s="88" t="s">
        <v>117</v>
      </c>
      <c r="L83" s="92"/>
      <c r="M83" s="92"/>
      <c r="N83" s="92"/>
      <c r="O83" s="89"/>
      <c r="P83" s="91"/>
    </row>
    <row r="84" spans="11:16" ht="12.75">
      <c r="K84" s="88" t="s">
        <v>118</v>
      </c>
      <c r="L84" s="92"/>
      <c r="M84" s="92"/>
      <c r="N84" s="92"/>
      <c r="O84" s="89"/>
      <c r="P84" s="91"/>
    </row>
    <row r="85" spans="11:16" ht="12.75">
      <c r="K85" s="88" t="s">
        <v>119</v>
      </c>
      <c r="L85" s="92"/>
      <c r="M85" s="92"/>
      <c r="N85" s="92"/>
      <c r="O85" s="89"/>
      <c r="P85" s="91"/>
    </row>
    <row r="86" spans="11:16" ht="12.75">
      <c r="K86" s="88" t="s">
        <v>120</v>
      </c>
      <c r="L86" s="92"/>
      <c r="M86" s="92"/>
      <c r="N86" s="92"/>
      <c r="O86" s="89"/>
      <c r="P86" s="91"/>
    </row>
    <row r="87" spans="11:16" ht="12.75">
      <c r="K87" s="88" t="s">
        <v>121</v>
      </c>
      <c r="L87" s="92"/>
      <c r="M87" s="92"/>
      <c r="N87" s="92"/>
      <c r="O87" s="89"/>
      <c r="P87" s="91"/>
    </row>
    <row r="88" spans="11:16" ht="12.75">
      <c r="K88" s="88" t="s">
        <v>122</v>
      </c>
      <c r="L88" s="92"/>
      <c r="M88" s="92"/>
      <c r="N88" s="92"/>
      <c r="O88" s="92"/>
      <c r="P88" s="92"/>
    </row>
    <row r="89" spans="11:16" ht="12.75">
      <c r="K89" s="88" t="s">
        <v>123</v>
      </c>
      <c r="L89" s="92"/>
      <c r="M89" s="92"/>
      <c r="N89" s="92"/>
      <c r="O89" s="92"/>
      <c r="P89" s="92"/>
    </row>
    <row r="90" spans="11:16" ht="12.75">
      <c r="K90" s="88" t="s">
        <v>124</v>
      </c>
      <c r="L90" s="92"/>
      <c r="M90" s="92"/>
      <c r="N90" s="92"/>
      <c r="O90" s="92"/>
      <c r="P90" s="92"/>
    </row>
    <row r="91" spans="11:16" ht="12.75">
      <c r="K91" s="88" t="s">
        <v>125</v>
      </c>
      <c r="L91" s="92"/>
      <c r="M91" s="92"/>
      <c r="N91" s="92"/>
      <c r="O91" s="92"/>
      <c r="P91" s="92"/>
    </row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</sheetData>
  <sheetProtection password="CF34" sheet="1" objects="1" scenarios="1" selectLockedCells="1"/>
  <mergeCells count="94">
    <mergeCell ref="A64:S64"/>
    <mergeCell ref="A65:S65"/>
    <mergeCell ref="A66:B66"/>
    <mergeCell ref="C66:H66"/>
    <mergeCell ref="B58:C58"/>
    <mergeCell ref="E58:H58"/>
    <mergeCell ref="L58:M58"/>
    <mergeCell ref="O58:R58"/>
    <mergeCell ref="A61:S61"/>
    <mergeCell ref="A62:S62"/>
    <mergeCell ref="A49:S49"/>
    <mergeCell ref="A50:S50"/>
    <mergeCell ref="A52:S52"/>
    <mergeCell ref="B57:C57"/>
    <mergeCell ref="E57:H57"/>
    <mergeCell ref="L57:M57"/>
    <mergeCell ref="O57:R57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16:S17"/>
    <mergeCell ref="A17:B17"/>
    <mergeCell ref="K17:L17"/>
    <mergeCell ref="A8:B9"/>
    <mergeCell ref="K8:L9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N5:Q5"/>
    <mergeCell ref="A6:B6"/>
    <mergeCell ref="K6:L6"/>
    <mergeCell ref="B1:C2"/>
    <mergeCell ref="D1:I1"/>
    <mergeCell ref="L1:N1"/>
    <mergeCell ref="O1:P1"/>
    <mergeCell ref="Q1:S1"/>
    <mergeCell ref="B3:I3"/>
    <mergeCell ref="L3:S3"/>
    <mergeCell ref="A5:B5"/>
    <mergeCell ref="C5:C6"/>
    <mergeCell ref="D5:G5"/>
    <mergeCell ref="K5:L5"/>
    <mergeCell ref="M5:M6"/>
  </mergeCells>
  <dataValidations count="6">
    <dataValidation type="list" allowBlank="1" showInputMessage="1" showErrorMessage="1" prompt="Vyber dráhu" sqref="L1:N1">
      <formula1>$O$67:$O$87</formula1>
    </dataValidation>
    <dataValidation type="list" allowBlank="1" showInputMessage="1" showErrorMessage="1" sqref="B3:I3 L3:S3">
      <formula1>$L$67:$L$82</formula1>
    </dataValidation>
    <dataValidation type="list" allowBlank="1" showInputMessage="1" showErrorMessage="1" prompt="Vyber čas ukončení" sqref="C47:D47">
      <formula1>$K$79:$K$91</formula1>
    </dataValidation>
    <dataValidation type="list" allowBlank="1" showInputMessage="1" showErrorMessage="1" prompt="Vyber čas zahájení" sqref="C46:D46">
      <formula1>$K$67:$K$78</formula1>
    </dataValidation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 horizontalCentered="1" verticalCentered="1"/>
  <pageMargins left="0.3937007874015748" right="0.3937007874015748" top="0" bottom="0.31496062992125984" header="0" footer="0.5118110236220472"/>
  <pageSetup fitToHeight="2" fitToWidth="1"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1"/>
  <sheetViews>
    <sheetView showGridLines="0" showRowColHeaders="0" zoomScalePageLayoutView="0" workbookViewId="0" topLeftCell="A1">
      <selection activeCell="M41" sqref="M41:O41"/>
    </sheetView>
  </sheetViews>
  <sheetFormatPr defaultColWidth="9.00390625" defaultRowHeight="12.75" customHeight="1" zeroHeight="1"/>
  <cols>
    <col min="1" max="1" width="10.75390625" style="0" customWidth="1"/>
    <col min="2" max="2" width="15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5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  <col min="20" max="20" width="1.625" style="0" customWidth="1"/>
    <col min="21" max="21" width="0" style="93" hidden="1" customWidth="1"/>
    <col min="22" max="254" width="0" style="0" hidden="1" customWidth="1"/>
    <col min="255" max="255" width="5.25390625" style="0" customWidth="1"/>
  </cols>
  <sheetData>
    <row r="1" spans="2:19" ht="40.5" customHeight="1">
      <c r="B1" s="182" t="s">
        <v>0</v>
      </c>
      <c r="C1" s="182"/>
      <c r="D1" s="184" t="s">
        <v>1</v>
      </c>
      <c r="E1" s="184"/>
      <c r="F1" s="184"/>
      <c r="G1" s="184"/>
      <c r="H1" s="184"/>
      <c r="I1" s="184"/>
      <c r="K1" s="1" t="s">
        <v>2</v>
      </c>
      <c r="L1" s="185" t="s">
        <v>3</v>
      </c>
      <c r="M1" s="185"/>
      <c r="N1" s="185"/>
      <c r="O1" s="186" t="s">
        <v>4</v>
      </c>
      <c r="P1" s="186"/>
      <c r="Q1" s="187" t="s">
        <v>126</v>
      </c>
      <c r="R1" s="187"/>
      <c r="S1" s="187"/>
    </row>
    <row r="2" spans="2:3" ht="9.75" customHeight="1" thickBot="1">
      <c r="B2" s="183"/>
      <c r="C2" s="183"/>
    </row>
    <row r="3" spans="1:19" ht="20.25" customHeight="1" thickBot="1">
      <c r="A3" s="2" t="s">
        <v>6</v>
      </c>
      <c r="B3" s="188" t="s">
        <v>127</v>
      </c>
      <c r="C3" s="189"/>
      <c r="D3" s="189"/>
      <c r="E3" s="189"/>
      <c r="F3" s="189"/>
      <c r="G3" s="189"/>
      <c r="H3" s="189"/>
      <c r="I3" s="190"/>
      <c r="K3" s="2" t="s">
        <v>8</v>
      </c>
      <c r="L3" s="188" t="s">
        <v>128</v>
      </c>
      <c r="M3" s="189"/>
      <c r="N3" s="189"/>
      <c r="O3" s="189"/>
      <c r="P3" s="189"/>
      <c r="Q3" s="189"/>
      <c r="R3" s="189"/>
      <c r="S3" s="190"/>
    </row>
    <row r="4" ht="5.25" customHeight="1"/>
    <row r="5" spans="1:19" ht="12.75" customHeight="1">
      <c r="A5" s="191" t="s">
        <v>10</v>
      </c>
      <c r="B5" s="192"/>
      <c r="C5" s="193" t="s">
        <v>11</v>
      </c>
      <c r="D5" s="177" t="s">
        <v>12</v>
      </c>
      <c r="E5" s="178"/>
      <c r="F5" s="178"/>
      <c r="G5" s="179"/>
      <c r="H5" s="3"/>
      <c r="I5" s="4" t="s">
        <v>13</v>
      </c>
      <c r="K5" s="191" t="s">
        <v>10</v>
      </c>
      <c r="L5" s="192"/>
      <c r="M5" s="193" t="s">
        <v>11</v>
      </c>
      <c r="N5" s="177" t="s">
        <v>12</v>
      </c>
      <c r="O5" s="178"/>
      <c r="P5" s="178"/>
      <c r="Q5" s="179"/>
      <c r="R5" s="3"/>
      <c r="S5" s="4" t="s">
        <v>13</v>
      </c>
    </row>
    <row r="6" spans="1:19" ht="12.75" customHeight="1">
      <c r="A6" s="180" t="s">
        <v>14</v>
      </c>
      <c r="B6" s="181"/>
      <c r="C6" s="194"/>
      <c r="D6" s="5" t="s">
        <v>15</v>
      </c>
      <c r="E6" s="6" t="s">
        <v>16</v>
      </c>
      <c r="F6" s="6" t="s">
        <v>17</v>
      </c>
      <c r="G6" s="7" t="s">
        <v>18</v>
      </c>
      <c r="H6" s="8"/>
      <c r="I6" s="9" t="s">
        <v>19</v>
      </c>
      <c r="K6" s="180" t="s">
        <v>14</v>
      </c>
      <c r="L6" s="181"/>
      <c r="M6" s="194"/>
      <c r="N6" s="5" t="s">
        <v>15</v>
      </c>
      <c r="O6" s="6" t="s">
        <v>16</v>
      </c>
      <c r="P6" s="6" t="s">
        <v>17</v>
      </c>
      <c r="Q6" s="7" t="s">
        <v>18</v>
      </c>
      <c r="R6" s="8"/>
      <c r="S6" s="9" t="s">
        <v>19</v>
      </c>
    </row>
    <row r="7" spans="1:12" ht="5.25" customHeight="1">
      <c r="A7" s="10"/>
      <c r="B7" s="10"/>
      <c r="K7" s="10"/>
      <c r="L7" s="10"/>
    </row>
    <row r="8" spans="1:19" ht="12.75" customHeight="1">
      <c r="A8" s="199" t="s">
        <v>129</v>
      </c>
      <c r="B8" s="200"/>
      <c r="C8" s="11">
        <v>1</v>
      </c>
      <c r="D8" s="12">
        <v>155</v>
      </c>
      <c r="E8" s="13">
        <v>78</v>
      </c>
      <c r="F8" s="13">
        <v>2</v>
      </c>
      <c r="G8" s="14">
        <f>IF(ISBLANK(D8),"",D8+E8)</f>
        <v>233</v>
      </c>
      <c r="H8" s="15"/>
      <c r="I8" s="16"/>
      <c r="K8" s="199" t="s">
        <v>130</v>
      </c>
      <c r="L8" s="200"/>
      <c r="M8" s="11">
        <v>1</v>
      </c>
      <c r="N8" s="12">
        <v>139</v>
      </c>
      <c r="O8" s="13">
        <v>61</v>
      </c>
      <c r="P8" s="13">
        <v>5</v>
      </c>
      <c r="Q8" s="14">
        <f>IF(ISBLANK(N8),"",N8+O8)</f>
        <v>200</v>
      </c>
      <c r="R8" s="15"/>
      <c r="S8" s="16"/>
    </row>
    <row r="9" spans="1:19" ht="12.75" customHeight="1">
      <c r="A9" s="201"/>
      <c r="B9" s="202"/>
      <c r="C9" s="17">
        <v>2</v>
      </c>
      <c r="D9" s="18">
        <v>158</v>
      </c>
      <c r="E9" s="19">
        <v>80</v>
      </c>
      <c r="F9" s="19">
        <v>0</v>
      </c>
      <c r="G9" s="20">
        <f>IF(ISBLANK(D9),"",D9+E9)</f>
        <v>238</v>
      </c>
      <c r="H9" s="15"/>
      <c r="I9" s="16"/>
      <c r="K9" s="201"/>
      <c r="L9" s="202"/>
      <c r="M9" s="17">
        <v>2</v>
      </c>
      <c r="N9" s="18">
        <v>140</v>
      </c>
      <c r="O9" s="19">
        <v>70</v>
      </c>
      <c r="P9" s="19">
        <v>5</v>
      </c>
      <c r="Q9" s="20">
        <f>IF(ISBLANK(N9),"",N9+O9)</f>
        <v>210</v>
      </c>
      <c r="R9" s="15"/>
      <c r="S9" s="16"/>
    </row>
    <row r="10" spans="1:19" ht="9.75" customHeight="1">
      <c r="A10" s="203" t="s">
        <v>131</v>
      </c>
      <c r="B10" s="204"/>
      <c r="C10" s="21"/>
      <c r="D10" s="22"/>
      <c r="E10" s="22"/>
      <c r="F10" s="22"/>
      <c r="G10" s="23">
        <f>IF(ISBLANK(D10),"",D10+E10)</f>
      </c>
      <c r="H10" s="15"/>
      <c r="I10" s="24"/>
      <c r="K10" s="203" t="s">
        <v>132</v>
      </c>
      <c r="L10" s="204"/>
      <c r="M10" s="21"/>
      <c r="N10" s="22"/>
      <c r="O10" s="22"/>
      <c r="P10" s="22"/>
      <c r="Q10" s="23">
        <f>IF(ISBLANK(N10),"",N10+O10)</f>
      </c>
      <c r="R10" s="15"/>
      <c r="S10" s="24"/>
    </row>
    <row r="11" spans="1:19" ht="9.75" customHeight="1" thickBot="1">
      <c r="A11" s="203"/>
      <c r="B11" s="204"/>
      <c r="C11" s="25"/>
      <c r="D11" s="26"/>
      <c r="E11" s="26"/>
      <c r="F11" s="26"/>
      <c r="G11" s="27">
        <f>IF(ISBLANK(D11),"",D11+E11)</f>
      </c>
      <c r="H11" s="15"/>
      <c r="I11" s="195">
        <f>IF(ISNUMBER(G12),IF(G12&gt;Q12,2,IF(G12=Q12,1,0)),"")</f>
        <v>2</v>
      </c>
      <c r="K11" s="203"/>
      <c r="L11" s="204"/>
      <c r="M11" s="25"/>
      <c r="N11" s="26"/>
      <c r="O11" s="26"/>
      <c r="P11" s="26"/>
      <c r="Q11" s="27">
        <f>IF(ISBLANK(N11),"",N11+O11)</f>
      </c>
      <c r="R11" s="15"/>
      <c r="S11" s="195">
        <f>IF(ISNUMBER(Q12),IF(G12&lt;Q12,2,IF(G12=Q12,1,0)),"")</f>
        <v>0</v>
      </c>
    </row>
    <row r="12" spans="1:19" ht="15.75" customHeight="1" thickBot="1">
      <c r="A12" s="197">
        <v>1446</v>
      </c>
      <c r="B12" s="198"/>
      <c r="C12" s="28" t="s">
        <v>18</v>
      </c>
      <c r="D12" s="29">
        <f>IF(ISNUMBER(D8),SUM(D8:D11),"")</f>
        <v>313</v>
      </c>
      <c r="E12" s="30">
        <f>IF(ISNUMBER(E8),SUM(E8:E11),"")</f>
        <v>158</v>
      </c>
      <c r="F12" s="31">
        <f>IF(ISNUMBER(F8),SUM(F8:F11),"")</f>
        <v>2</v>
      </c>
      <c r="G12" s="32">
        <f>IF(ISNUMBER(G8),SUM(G8:G11),"")</f>
        <v>471</v>
      </c>
      <c r="H12" s="33"/>
      <c r="I12" s="196"/>
      <c r="K12" s="197">
        <v>1089</v>
      </c>
      <c r="L12" s="198"/>
      <c r="M12" s="28" t="s">
        <v>18</v>
      </c>
      <c r="N12" s="29">
        <f>IF(ISNUMBER(N8),SUM(N8:N11),"")</f>
        <v>279</v>
      </c>
      <c r="O12" s="30">
        <f>IF(ISNUMBER(O8),SUM(O8:O11),"")</f>
        <v>131</v>
      </c>
      <c r="P12" s="31">
        <f>IF(ISNUMBER(P8),SUM(P8:P11),"")</f>
        <v>10</v>
      </c>
      <c r="Q12" s="32">
        <f>IF(ISNUMBER(Q8),SUM(Q8:Q11),"")</f>
        <v>410</v>
      </c>
      <c r="R12" s="33"/>
      <c r="S12" s="196"/>
    </row>
    <row r="13" spans="1:19" ht="12.75" customHeight="1" thickTop="1">
      <c r="A13" s="205" t="s">
        <v>133</v>
      </c>
      <c r="B13" s="206"/>
      <c r="C13" s="34">
        <v>1</v>
      </c>
      <c r="D13" s="35">
        <v>151</v>
      </c>
      <c r="E13" s="36">
        <v>53</v>
      </c>
      <c r="F13" s="36">
        <v>6</v>
      </c>
      <c r="G13" s="37">
        <f>IF(ISBLANK(D13),"",D13+E13)</f>
        <v>204</v>
      </c>
      <c r="H13" s="15"/>
      <c r="I13" s="16"/>
      <c r="K13" s="205" t="s">
        <v>134</v>
      </c>
      <c r="L13" s="206"/>
      <c r="M13" s="34">
        <v>1</v>
      </c>
      <c r="N13" s="35">
        <v>143</v>
      </c>
      <c r="O13" s="36">
        <v>72</v>
      </c>
      <c r="P13" s="36">
        <v>1</v>
      </c>
      <c r="Q13" s="37">
        <f>IF(ISBLANK(N13),"",N13+O13)</f>
        <v>215</v>
      </c>
      <c r="R13" s="15"/>
      <c r="S13" s="16"/>
    </row>
    <row r="14" spans="1:19" ht="12.75" customHeight="1">
      <c r="A14" s="201"/>
      <c r="B14" s="202"/>
      <c r="C14" s="17">
        <v>2</v>
      </c>
      <c r="D14" s="18">
        <v>136</v>
      </c>
      <c r="E14" s="19">
        <v>53</v>
      </c>
      <c r="F14" s="19">
        <v>3</v>
      </c>
      <c r="G14" s="20">
        <f>IF(ISBLANK(D14),"",D14+E14)</f>
        <v>189</v>
      </c>
      <c r="H14" s="15"/>
      <c r="I14" s="16"/>
      <c r="K14" s="201"/>
      <c r="L14" s="202"/>
      <c r="M14" s="17">
        <v>2</v>
      </c>
      <c r="N14" s="18">
        <v>140</v>
      </c>
      <c r="O14" s="19">
        <v>50</v>
      </c>
      <c r="P14" s="19">
        <v>6</v>
      </c>
      <c r="Q14" s="20">
        <f>IF(ISBLANK(N14),"",N14+O14)</f>
        <v>190</v>
      </c>
      <c r="R14" s="15"/>
      <c r="S14" s="16"/>
    </row>
    <row r="15" spans="1:19" ht="9.75" customHeight="1">
      <c r="A15" s="203" t="s">
        <v>135</v>
      </c>
      <c r="B15" s="204"/>
      <c r="C15" s="21"/>
      <c r="D15" s="22"/>
      <c r="E15" s="22"/>
      <c r="F15" s="22"/>
      <c r="G15" s="23">
        <f>IF(ISBLANK(D15),"",D15+E15)</f>
      </c>
      <c r="H15" s="15"/>
      <c r="I15" s="24"/>
      <c r="K15" s="203" t="s">
        <v>136</v>
      </c>
      <c r="L15" s="204"/>
      <c r="M15" s="21"/>
      <c r="N15" s="22"/>
      <c r="O15" s="22"/>
      <c r="P15" s="22"/>
      <c r="Q15" s="23">
        <f>IF(ISBLANK(N15),"",N15+O15)</f>
      </c>
      <c r="R15" s="15"/>
      <c r="S15" s="24"/>
    </row>
    <row r="16" spans="1:19" ht="9.75" customHeight="1" thickBot="1">
      <c r="A16" s="203"/>
      <c r="B16" s="204"/>
      <c r="C16" s="25"/>
      <c r="D16" s="26"/>
      <c r="E16" s="26"/>
      <c r="F16" s="26"/>
      <c r="G16" s="38">
        <f>IF(ISBLANK(D16),"",D16+E16)</f>
      </c>
      <c r="H16" s="15"/>
      <c r="I16" s="195">
        <f>IF(ISNUMBER(G17),IF(G17&gt;Q17,2,IF(G17=Q17,1,0)),"")</f>
        <v>0</v>
      </c>
      <c r="K16" s="203"/>
      <c r="L16" s="204"/>
      <c r="M16" s="25"/>
      <c r="N16" s="26"/>
      <c r="O16" s="26"/>
      <c r="P16" s="26"/>
      <c r="Q16" s="38">
        <f>IF(ISBLANK(N16),"",N16+O16)</f>
      </c>
      <c r="R16" s="15"/>
      <c r="S16" s="195">
        <f>IF(ISNUMBER(Q17),IF(G17&lt;Q17,2,IF(G17=Q17,1,0)),"")</f>
        <v>2</v>
      </c>
    </row>
    <row r="17" spans="1:19" ht="15.75" customHeight="1" thickBot="1">
      <c r="A17" s="197">
        <v>1421</v>
      </c>
      <c r="B17" s="198"/>
      <c r="C17" s="28" t="s">
        <v>18</v>
      </c>
      <c r="D17" s="29">
        <f>IF(ISNUMBER(D13),SUM(D13:D16),"")</f>
        <v>287</v>
      </c>
      <c r="E17" s="30">
        <f>IF(ISNUMBER(E13),SUM(E13:E16),"")</f>
        <v>106</v>
      </c>
      <c r="F17" s="31">
        <f>IF(ISNUMBER(F13),SUM(F13:F16),"")</f>
        <v>9</v>
      </c>
      <c r="G17" s="32">
        <f>IF(ISNUMBER(G13),SUM(G13:G16),"")</f>
        <v>393</v>
      </c>
      <c r="H17" s="33"/>
      <c r="I17" s="196"/>
      <c r="K17" s="197">
        <v>23581</v>
      </c>
      <c r="L17" s="198"/>
      <c r="M17" s="28" t="s">
        <v>18</v>
      </c>
      <c r="N17" s="29">
        <f>IF(ISNUMBER(N13),SUM(N13:N16),"")</f>
        <v>283</v>
      </c>
      <c r="O17" s="30">
        <f>IF(ISNUMBER(O13),SUM(O13:O16),"")</f>
        <v>122</v>
      </c>
      <c r="P17" s="31">
        <f>IF(ISNUMBER(P13),SUM(P13:P16),"")</f>
        <v>7</v>
      </c>
      <c r="Q17" s="32">
        <f>IF(ISNUMBER(Q13),SUM(Q13:Q16),"")</f>
        <v>405</v>
      </c>
      <c r="R17" s="33"/>
      <c r="S17" s="196"/>
    </row>
    <row r="18" spans="1:19" ht="12.75" customHeight="1" thickTop="1">
      <c r="A18" s="205" t="s">
        <v>137</v>
      </c>
      <c r="B18" s="206"/>
      <c r="C18" s="34">
        <v>1</v>
      </c>
      <c r="D18" s="35">
        <v>136</v>
      </c>
      <c r="E18" s="36">
        <v>35</v>
      </c>
      <c r="F18" s="36">
        <v>10</v>
      </c>
      <c r="G18" s="37">
        <f>IF(ISBLANK(D18),"",D18+E18)</f>
        <v>171</v>
      </c>
      <c r="H18" s="15"/>
      <c r="I18" s="16"/>
      <c r="K18" s="205" t="s">
        <v>138</v>
      </c>
      <c r="L18" s="206"/>
      <c r="M18" s="34">
        <v>1</v>
      </c>
      <c r="N18" s="35">
        <v>150</v>
      </c>
      <c r="O18" s="36">
        <v>50</v>
      </c>
      <c r="P18" s="36">
        <v>2</v>
      </c>
      <c r="Q18" s="37">
        <f>IF(ISBLANK(N18),"",N18+O18)</f>
        <v>200</v>
      </c>
      <c r="R18" s="15"/>
      <c r="S18" s="16"/>
    </row>
    <row r="19" spans="1:19" ht="12.75" customHeight="1">
      <c r="A19" s="201"/>
      <c r="B19" s="202"/>
      <c r="C19" s="17">
        <v>2</v>
      </c>
      <c r="D19" s="18">
        <v>124</v>
      </c>
      <c r="E19" s="19">
        <v>44</v>
      </c>
      <c r="F19" s="19">
        <v>6</v>
      </c>
      <c r="G19" s="20">
        <f>IF(ISBLANK(D19),"",D19+E19)</f>
        <v>168</v>
      </c>
      <c r="H19" s="15"/>
      <c r="I19" s="16"/>
      <c r="K19" s="201"/>
      <c r="L19" s="202"/>
      <c r="M19" s="17">
        <v>2</v>
      </c>
      <c r="N19" s="18">
        <v>164</v>
      </c>
      <c r="O19" s="19">
        <v>61</v>
      </c>
      <c r="P19" s="19">
        <v>3</v>
      </c>
      <c r="Q19" s="20">
        <f>IF(ISBLANK(N19),"",N19+O19)</f>
        <v>225</v>
      </c>
      <c r="R19" s="15"/>
      <c r="S19" s="16"/>
    </row>
    <row r="20" spans="1:19" ht="9.75" customHeight="1">
      <c r="A20" s="203" t="s">
        <v>139</v>
      </c>
      <c r="B20" s="204"/>
      <c r="C20" s="21"/>
      <c r="D20" s="22"/>
      <c r="E20" s="22"/>
      <c r="F20" s="22"/>
      <c r="G20" s="23">
        <f>IF(ISBLANK(D20),"",D20+E20)</f>
      </c>
      <c r="H20" s="15"/>
      <c r="I20" s="24"/>
      <c r="K20" s="203" t="s">
        <v>140</v>
      </c>
      <c r="L20" s="204"/>
      <c r="M20" s="21"/>
      <c r="N20" s="22"/>
      <c r="O20" s="22"/>
      <c r="P20" s="22"/>
      <c r="Q20" s="23">
        <f>IF(ISBLANK(N20),"",N20+O20)</f>
      </c>
      <c r="R20" s="15"/>
      <c r="S20" s="24"/>
    </row>
    <row r="21" spans="1:19" ht="9.75" customHeight="1" thickBot="1">
      <c r="A21" s="203"/>
      <c r="B21" s="204"/>
      <c r="C21" s="25"/>
      <c r="D21" s="26"/>
      <c r="E21" s="26"/>
      <c r="F21" s="26"/>
      <c r="G21" s="38">
        <f>IF(ISBLANK(D21),"",D21+E21)</f>
      </c>
      <c r="H21" s="15"/>
      <c r="I21" s="195">
        <f>IF(ISNUMBER(G22),IF(G22&gt;Q22,2,IF(G22=Q22,1,0)),"")</f>
        <v>0</v>
      </c>
      <c r="K21" s="203"/>
      <c r="L21" s="204"/>
      <c r="M21" s="25"/>
      <c r="N21" s="26"/>
      <c r="O21" s="26"/>
      <c r="P21" s="26"/>
      <c r="Q21" s="38">
        <f>IF(ISBLANK(N21),"",N21+O21)</f>
      </c>
      <c r="R21" s="15"/>
      <c r="S21" s="195">
        <f>IF(ISNUMBER(Q22),IF(G22&lt;Q22,2,IF(G22=Q22,1,0)),"")</f>
        <v>2</v>
      </c>
    </row>
    <row r="22" spans="1:19" ht="15.75" customHeight="1" thickBot="1">
      <c r="A22" s="197">
        <v>1420</v>
      </c>
      <c r="B22" s="198"/>
      <c r="C22" s="28" t="s">
        <v>18</v>
      </c>
      <c r="D22" s="29">
        <f>IF(ISNUMBER(D18),SUM(D18:D21),"")</f>
        <v>260</v>
      </c>
      <c r="E22" s="30">
        <f>IF(ISNUMBER(E18),SUM(E18:E21),"")</f>
        <v>79</v>
      </c>
      <c r="F22" s="31">
        <f>IF(ISNUMBER(F18),SUM(F18:F21),"")</f>
        <v>16</v>
      </c>
      <c r="G22" s="32">
        <f>IF(ISNUMBER(G18),SUM(G18:G21),"")</f>
        <v>339</v>
      </c>
      <c r="H22" s="33"/>
      <c r="I22" s="196"/>
      <c r="K22" s="197">
        <v>21805</v>
      </c>
      <c r="L22" s="198"/>
      <c r="M22" s="28" t="s">
        <v>18</v>
      </c>
      <c r="N22" s="29">
        <f>IF(ISNUMBER(N18),SUM(N18:N21),"")</f>
        <v>314</v>
      </c>
      <c r="O22" s="30">
        <f>IF(ISNUMBER(O18),SUM(O18:O21),"")</f>
        <v>111</v>
      </c>
      <c r="P22" s="31">
        <f>IF(ISNUMBER(P18),SUM(P18:P21),"")</f>
        <v>5</v>
      </c>
      <c r="Q22" s="32">
        <f>IF(ISNUMBER(Q18),SUM(Q18:Q21),"")</f>
        <v>425</v>
      </c>
      <c r="R22" s="33"/>
      <c r="S22" s="196"/>
    </row>
    <row r="23" spans="1:19" ht="12.75" customHeight="1" thickTop="1">
      <c r="A23" s="205" t="s">
        <v>141</v>
      </c>
      <c r="B23" s="206"/>
      <c r="C23" s="34">
        <v>1</v>
      </c>
      <c r="D23" s="35">
        <v>146</v>
      </c>
      <c r="E23" s="36">
        <v>50</v>
      </c>
      <c r="F23" s="36">
        <v>9</v>
      </c>
      <c r="G23" s="37">
        <f>IF(ISBLANK(D23),"",D23+E23)</f>
        <v>196</v>
      </c>
      <c r="H23" s="15"/>
      <c r="I23" s="16"/>
      <c r="K23" s="205" t="s">
        <v>142</v>
      </c>
      <c r="L23" s="206"/>
      <c r="M23" s="34">
        <v>1</v>
      </c>
      <c r="N23" s="35">
        <v>143</v>
      </c>
      <c r="O23" s="36">
        <v>66</v>
      </c>
      <c r="P23" s="36">
        <v>0</v>
      </c>
      <c r="Q23" s="37">
        <f>IF(ISBLANK(N23),"",N23+O23)</f>
        <v>209</v>
      </c>
      <c r="R23" s="15"/>
      <c r="S23" s="16"/>
    </row>
    <row r="24" spans="1:19" ht="12.75" customHeight="1">
      <c r="A24" s="201"/>
      <c r="B24" s="202"/>
      <c r="C24" s="17">
        <v>2</v>
      </c>
      <c r="D24" s="18">
        <v>148</v>
      </c>
      <c r="E24" s="19">
        <v>45</v>
      </c>
      <c r="F24" s="19">
        <v>9</v>
      </c>
      <c r="G24" s="20">
        <f>IF(ISBLANK(D24),"",D24+E24)</f>
        <v>193</v>
      </c>
      <c r="H24" s="15"/>
      <c r="I24" s="16"/>
      <c r="K24" s="201"/>
      <c r="L24" s="202"/>
      <c r="M24" s="17">
        <v>2</v>
      </c>
      <c r="N24" s="18">
        <v>145</v>
      </c>
      <c r="O24" s="19">
        <v>63</v>
      </c>
      <c r="P24" s="19">
        <v>5</v>
      </c>
      <c r="Q24" s="20">
        <f>IF(ISBLANK(N24),"",N24+O24)</f>
        <v>208</v>
      </c>
      <c r="R24" s="15"/>
      <c r="S24" s="16"/>
    </row>
    <row r="25" spans="1:19" ht="9.75" customHeight="1">
      <c r="A25" s="203" t="s">
        <v>143</v>
      </c>
      <c r="B25" s="204"/>
      <c r="C25" s="21"/>
      <c r="D25" s="22"/>
      <c r="E25" s="22"/>
      <c r="F25" s="22"/>
      <c r="G25" s="23">
        <f>IF(ISBLANK(D25),"",D25+E25)</f>
      </c>
      <c r="H25" s="15"/>
      <c r="I25" s="24"/>
      <c r="K25" s="203" t="s">
        <v>144</v>
      </c>
      <c r="L25" s="204"/>
      <c r="M25" s="21"/>
      <c r="N25" s="22"/>
      <c r="O25" s="22"/>
      <c r="P25" s="22"/>
      <c r="Q25" s="23">
        <f>IF(ISBLANK(N25),"",N25+O25)</f>
      </c>
      <c r="R25" s="15"/>
      <c r="S25" s="24"/>
    </row>
    <row r="26" spans="1:19" ht="9.75" customHeight="1" thickBot="1">
      <c r="A26" s="203"/>
      <c r="B26" s="204"/>
      <c r="C26" s="25"/>
      <c r="D26" s="26"/>
      <c r="E26" s="26"/>
      <c r="F26" s="26"/>
      <c r="G26" s="38">
        <f>IF(ISBLANK(D26),"",D26+E26)</f>
      </c>
      <c r="H26" s="15"/>
      <c r="I26" s="195">
        <f>IF(ISNUMBER(G27),IF(G27&gt;Q27,2,IF(G27=Q27,1,0)),"")</f>
        <v>0</v>
      </c>
      <c r="K26" s="203"/>
      <c r="L26" s="204"/>
      <c r="M26" s="25"/>
      <c r="N26" s="26"/>
      <c r="O26" s="26"/>
      <c r="P26" s="26"/>
      <c r="Q26" s="38">
        <f>IF(ISBLANK(N26),"",N26+O26)</f>
      </c>
      <c r="R26" s="15"/>
      <c r="S26" s="195">
        <f>IF(ISNUMBER(Q27),IF(G27&lt;Q27,2,IF(G27=Q27,1,0)),"")</f>
        <v>2</v>
      </c>
    </row>
    <row r="27" spans="1:19" ht="15.75" customHeight="1" thickBot="1">
      <c r="A27" s="197">
        <v>4556</v>
      </c>
      <c r="B27" s="198"/>
      <c r="C27" s="28" t="s">
        <v>18</v>
      </c>
      <c r="D27" s="29">
        <f>IF(ISNUMBER(D23),SUM(D23:D26),"")</f>
        <v>294</v>
      </c>
      <c r="E27" s="30">
        <f>IF(ISNUMBER(E23),SUM(E23:E26),"")</f>
        <v>95</v>
      </c>
      <c r="F27" s="31">
        <f>IF(ISNUMBER(F23),SUM(F23:F26),"")</f>
        <v>18</v>
      </c>
      <c r="G27" s="32">
        <f>IF(ISNUMBER(G23),SUM(G23:G26),"")</f>
        <v>389</v>
      </c>
      <c r="H27" s="33"/>
      <c r="I27" s="196"/>
      <c r="K27" s="197">
        <v>924</v>
      </c>
      <c r="L27" s="198"/>
      <c r="M27" s="28" t="s">
        <v>18</v>
      </c>
      <c r="N27" s="29">
        <f>IF(ISNUMBER(N23),SUM(N23:N26),"")</f>
        <v>288</v>
      </c>
      <c r="O27" s="30">
        <f>IF(ISNUMBER(O23),SUM(O23:O26),"")</f>
        <v>129</v>
      </c>
      <c r="P27" s="31">
        <f>IF(ISNUMBER(P23),SUM(P23:P26),"")</f>
        <v>5</v>
      </c>
      <c r="Q27" s="32">
        <f>IF(ISNUMBER(Q23),SUM(Q23:Q26),"")</f>
        <v>417</v>
      </c>
      <c r="R27" s="33"/>
      <c r="S27" s="196"/>
    </row>
    <row r="28" spans="1:19" ht="12.75" customHeight="1" thickTop="1">
      <c r="A28" s="205" t="s">
        <v>145</v>
      </c>
      <c r="B28" s="206"/>
      <c r="C28" s="34">
        <v>1</v>
      </c>
      <c r="D28" s="35">
        <v>140</v>
      </c>
      <c r="E28" s="36">
        <v>63</v>
      </c>
      <c r="F28" s="36">
        <v>1</v>
      </c>
      <c r="G28" s="37">
        <f>IF(ISBLANK(D28),"",D28+E28)</f>
        <v>203</v>
      </c>
      <c r="H28" s="15"/>
      <c r="I28" s="16"/>
      <c r="K28" s="205" t="s">
        <v>146</v>
      </c>
      <c r="L28" s="206"/>
      <c r="M28" s="34">
        <v>1</v>
      </c>
      <c r="N28" s="35">
        <v>136</v>
      </c>
      <c r="O28" s="36">
        <v>44</v>
      </c>
      <c r="P28" s="36">
        <v>9</v>
      </c>
      <c r="Q28" s="37">
        <f>IF(ISBLANK(N28),"",N28+O28)</f>
        <v>180</v>
      </c>
      <c r="R28" s="15"/>
      <c r="S28" s="16"/>
    </row>
    <row r="29" spans="1:19" ht="12.75" customHeight="1">
      <c r="A29" s="201"/>
      <c r="B29" s="202"/>
      <c r="C29" s="17">
        <v>2</v>
      </c>
      <c r="D29" s="18">
        <v>149</v>
      </c>
      <c r="E29" s="19">
        <v>80</v>
      </c>
      <c r="F29" s="19">
        <v>0</v>
      </c>
      <c r="G29" s="20">
        <f>IF(ISBLANK(D29),"",D29+E29)</f>
        <v>229</v>
      </c>
      <c r="H29" s="15"/>
      <c r="I29" s="16"/>
      <c r="K29" s="201"/>
      <c r="L29" s="202"/>
      <c r="M29" s="17">
        <v>2</v>
      </c>
      <c r="N29" s="18">
        <v>142</v>
      </c>
      <c r="O29" s="19">
        <v>50</v>
      </c>
      <c r="P29" s="19">
        <v>7</v>
      </c>
      <c r="Q29" s="20">
        <f>IF(ISBLANK(N29),"",N29+O29)</f>
        <v>192</v>
      </c>
      <c r="R29" s="15"/>
      <c r="S29" s="16"/>
    </row>
    <row r="30" spans="1:19" ht="9.75" customHeight="1">
      <c r="A30" s="203" t="s">
        <v>147</v>
      </c>
      <c r="B30" s="204"/>
      <c r="C30" s="21"/>
      <c r="D30" s="22"/>
      <c r="E30" s="22"/>
      <c r="F30" s="22"/>
      <c r="G30" s="23">
        <f>IF(ISBLANK(D30),"",D30+E30)</f>
      </c>
      <c r="H30" s="15"/>
      <c r="I30" s="24"/>
      <c r="K30" s="203" t="s">
        <v>148</v>
      </c>
      <c r="L30" s="204"/>
      <c r="M30" s="21"/>
      <c r="N30" s="22"/>
      <c r="O30" s="22"/>
      <c r="P30" s="22"/>
      <c r="Q30" s="23">
        <f>IF(ISBLANK(N30),"",N30+O30)</f>
      </c>
      <c r="R30" s="15"/>
      <c r="S30" s="24"/>
    </row>
    <row r="31" spans="1:19" ht="9.75" customHeight="1" thickBot="1">
      <c r="A31" s="203"/>
      <c r="B31" s="204"/>
      <c r="C31" s="25"/>
      <c r="D31" s="26"/>
      <c r="E31" s="26"/>
      <c r="F31" s="26"/>
      <c r="G31" s="38">
        <f>IF(ISBLANK(D31),"",D31+E31)</f>
      </c>
      <c r="H31" s="15"/>
      <c r="I31" s="195">
        <f>IF(ISNUMBER(G32),IF(G32&gt;Q32,2,IF(G32=Q32,1,0)),"")</f>
        <v>2</v>
      </c>
      <c r="K31" s="203"/>
      <c r="L31" s="204"/>
      <c r="M31" s="25"/>
      <c r="N31" s="26"/>
      <c r="O31" s="26"/>
      <c r="P31" s="26"/>
      <c r="Q31" s="38">
        <f>IF(ISBLANK(N31),"",N31+O31)</f>
      </c>
      <c r="R31" s="15"/>
      <c r="S31" s="195">
        <f>IF(ISNUMBER(Q32),IF(G32&lt;Q32,2,IF(G32=Q32,1,0)),"")</f>
        <v>0</v>
      </c>
    </row>
    <row r="32" spans="1:19" ht="15.75" customHeight="1" thickBot="1">
      <c r="A32" s="197">
        <v>890</v>
      </c>
      <c r="B32" s="198"/>
      <c r="C32" s="28" t="s">
        <v>18</v>
      </c>
      <c r="D32" s="29">
        <f>IF(ISNUMBER(D28),SUM(D28:D31),"")</f>
        <v>289</v>
      </c>
      <c r="E32" s="30">
        <f>IF(ISNUMBER(E28),SUM(E28:E31),"")</f>
        <v>143</v>
      </c>
      <c r="F32" s="31">
        <f>IF(ISNUMBER(F28),SUM(F28:F31),"")</f>
        <v>1</v>
      </c>
      <c r="G32" s="32">
        <f>IF(ISNUMBER(G28),SUM(G28:G31),"")</f>
        <v>432</v>
      </c>
      <c r="H32" s="33"/>
      <c r="I32" s="196"/>
      <c r="K32" s="197">
        <v>940</v>
      </c>
      <c r="L32" s="198"/>
      <c r="M32" s="28" t="s">
        <v>18</v>
      </c>
      <c r="N32" s="29">
        <f>IF(ISNUMBER(N28),SUM(N28:N31),"")</f>
        <v>278</v>
      </c>
      <c r="O32" s="30">
        <f>IF(ISNUMBER(O28),SUM(O28:O31),"")</f>
        <v>94</v>
      </c>
      <c r="P32" s="31">
        <f>IF(ISNUMBER(P28),SUM(P28:P31),"")</f>
        <v>16</v>
      </c>
      <c r="Q32" s="32">
        <f>IF(ISNUMBER(Q28),SUM(Q28:Q31),"")</f>
        <v>372</v>
      </c>
      <c r="R32" s="33"/>
      <c r="S32" s="196"/>
    </row>
    <row r="33" spans="1:19" ht="12.75" customHeight="1" thickTop="1">
      <c r="A33" s="205" t="s">
        <v>149</v>
      </c>
      <c r="B33" s="206"/>
      <c r="C33" s="34">
        <v>1</v>
      </c>
      <c r="D33" s="35">
        <v>131</v>
      </c>
      <c r="E33" s="36">
        <v>72</v>
      </c>
      <c r="F33" s="36">
        <v>2</v>
      </c>
      <c r="G33" s="37">
        <f>IF(ISBLANK(D33),"",D33+E33)</f>
        <v>203</v>
      </c>
      <c r="H33" s="15"/>
      <c r="I33" s="16"/>
      <c r="K33" s="205" t="s">
        <v>150</v>
      </c>
      <c r="L33" s="206"/>
      <c r="M33" s="34">
        <v>1</v>
      </c>
      <c r="N33" s="35">
        <v>137</v>
      </c>
      <c r="O33" s="36">
        <v>53</v>
      </c>
      <c r="P33" s="36">
        <v>5</v>
      </c>
      <c r="Q33" s="37">
        <f>IF(ISBLANK(N33),"",N33+O33)</f>
        <v>190</v>
      </c>
      <c r="R33" s="15"/>
      <c r="S33" s="16"/>
    </row>
    <row r="34" spans="1:19" ht="12.75" customHeight="1">
      <c r="A34" s="201"/>
      <c r="B34" s="202"/>
      <c r="C34" s="17">
        <v>2</v>
      </c>
      <c r="D34" s="18">
        <v>150</v>
      </c>
      <c r="E34" s="19">
        <v>57</v>
      </c>
      <c r="F34" s="19">
        <v>3</v>
      </c>
      <c r="G34" s="20">
        <f>IF(ISBLANK(D34),"",D34+E34)</f>
        <v>207</v>
      </c>
      <c r="H34" s="15"/>
      <c r="I34" s="16"/>
      <c r="K34" s="201"/>
      <c r="L34" s="202"/>
      <c r="M34" s="17">
        <v>2</v>
      </c>
      <c r="N34" s="18">
        <v>136</v>
      </c>
      <c r="O34" s="19">
        <v>60</v>
      </c>
      <c r="P34" s="19">
        <v>7</v>
      </c>
      <c r="Q34" s="20">
        <f>IF(ISBLANK(N34),"",N34+O34)</f>
        <v>196</v>
      </c>
      <c r="R34" s="15"/>
      <c r="S34" s="16"/>
    </row>
    <row r="35" spans="1:19" ht="9.75" customHeight="1">
      <c r="A35" s="203" t="s">
        <v>151</v>
      </c>
      <c r="B35" s="204"/>
      <c r="C35" s="21"/>
      <c r="D35" s="22"/>
      <c r="E35" s="22"/>
      <c r="F35" s="22"/>
      <c r="G35" s="23">
        <f>IF(ISBLANK(D35),"",D35+E35)</f>
      </c>
      <c r="H35" s="15"/>
      <c r="I35" s="24"/>
      <c r="K35" s="203" t="s">
        <v>152</v>
      </c>
      <c r="L35" s="204"/>
      <c r="M35" s="21"/>
      <c r="N35" s="22"/>
      <c r="O35" s="22"/>
      <c r="P35" s="22"/>
      <c r="Q35" s="23">
        <f>IF(ISBLANK(N35),"",N35+O35)</f>
      </c>
      <c r="R35" s="15"/>
      <c r="S35" s="24"/>
    </row>
    <row r="36" spans="1:19" ht="9.75" customHeight="1" thickBot="1">
      <c r="A36" s="203"/>
      <c r="B36" s="204"/>
      <c r="C36" s="25"/>
      <c r="D36" s="26"/>
      <c r="E36" s="26"/>
      <c r="F36" s="26"/>
      <c r="G36" s="38">
        <f>IF(ISBLANK(D36),"",D36+E36)</f>
      </c>
      <c r="H36" s="15"/>
      <c r="I36" s="195">
        <f>IF(ISNUMBER(G37),IF(G37&gt;Q37,2,IF(G37=Q37,1,0)),"")</f>
        <v>2</v>
      </c>
      <c r="K36" s="203"/>
      <c r="L36" s="204"/>
      <c r="M36" s="25"/>
      <c r="N36" s="26"/>
      <c r="O36" s="26"/>
      <c r="P36" s="26"/>
      <c r="Q36" s="38">
        <f>IF(ISBLANK(N36),"",N36+O36)</f>
      </c>
      <c r="R36" s="15"/>
      <c r="S36" s="195">
        <f>IF(ISNUMBER(Q37),IF(G37&lt;Q37,2,IF(G37=Q37,1,0)),"")</f>
        <v>0</v>
      </c>
    </row>
    <row r="37" spans="1:19" ht="15.75" customHeight="1" thickBot="1">
      <c r="A37" s="197">
        <v>5011</v>
      </c>
      <c r="B37" s="198"/>
      <c r="C37" s="28" t="s">
        <v>18</v>
      </c>
      <c r="D37" s="29">
        <f>IF(ISNUMBER(D33),SUM(D33:D36),"")</f>
        <v>281</v>
      </c>
      <c r="E37" s="30">
        <f>IF(ISNUMBER(E33),SUM(E33:E36),"")</f>
        <v>129</v>
      </c>
      <c r="F37" s="31">
        <f>IF(ISNUMBER(F33),SUM(F33:F36),"")</f>
        <v>5</v>
      </c>
      <c r="G37" s="32">
        <f>IF(ISNUMBER(G33),SUM(G33:G36),"")</f>
        <v>410</v>
      </c>
      <c r="H37" s="33"/>
      <c r="I37" s="196"/>
      <c r="K37" s="197">
        <v>13557</v>
      </c>
      <c r="L37" s="198"/>
      <c r="M37" s="28" t="s">
        <v>18</v>
      </c>
      <c r="N37" s="29">
        <f>IF(ISNUMBER(N33),SUM(N33:N36),"")</f>
        <v>273</v>
      </c>
      <c r="O37" s="30">
        <f>IF(ISNUMBER(O33),SUM(O33:O36),"")</f>
        <v>113</v>
      </c>
      <c r="P37" s="31">
        <f>IF(ISNUMBER(P33),SUM(P33:P36),"")</f>
        <v>12</v>
      </c>
      <c r="Q37" s="32">
        <f>IF(ISNUMBER(Q33),SUM(Q33:Q36),"")</f>
        <v>386</v>
      </c>
      <c r="R37" s="33"/>
      <c r="S37" s="196"/>
    </row>
    <row r="38" ht="5.25" customHeight="1" thickBot="1" thickTop="1"/>
    <row r="39" spans="1:19" ht="20.25" customHeight="1" thickBot="1">
      <c r="A39" s="39"/>
      <c r="B39" s="40"/>
      <c r="C39" s="41" t="s">
        <v>44</v>
      </c>
      <c r="D39" s="42">
        <f>IF(ISNUMBER(D12),SUM(D12,D17,D22,D27,D32,D37),"")</f>
        <v>1724</v>
      </c>
      <c r="E39" s="43">
        <f>IF(ISNUMBER(E12),SUM(E12,E17,E22,E27,E32,E37),"")</f>
        <v>710</v>
      </c>
      <c r="F39" s="44">
        <f>IF(ISNUMBER(F12),SUM(F12,F17,F22,F27,F32,F37),"")</f>
        <v>51</v>
      </c>
      <c r="G39" s="45">
        <f>IF(ISNUMBER(G12),SUM(G12,G17,G22,G27,G32,G37),"")</f>
        <v>2434</v>
      </c>
      <c r="H39" s="46"/>
      <c r="I39" s="47">
        <f>IF(ISNUMBER(G39),IF(G39&gt;Q39,4,IF(G39=Q39,2,0)),"")</f>
        <v>4</v>
      </c>
      <c r="K39" s="39"/>
      <c r="L39" s="40"/>
      <c r="M39" s="41" t="s">
        <v>44</v>
      </c>
      <c r="N39" s="42">
        <f>IF(ISNUMBER(N12),SUM(N12,N17,N22,N27,N32,N37),"")</f>
        <v>1715</v>
      </c>
      <c r="O39" s="43">
        <f>IF(ISNUMBER(O12),SUM(O12,O17,O22,O27,O32,O37),"")</f>
        <v>700</v>
      </c>
      <c r="P39" s="44">
        <f>IF(ISNUMBER(P12),SUM(P12,P17,P22,P27,P32,P37),"")</f>
        <v>55</v>
      </c>
      <c r="Q39" s="45">
        <f>IF(ISNUMBER(Q12),SUM(Q12,Q17,Q22,Q27,Q32,Q37),"")</f>
        <v>2415</v>
      </c>
      <c r="R39" s="46"/>
      <c r="S39" s="47">
        <f>IF(ISNUMBER(Q39),IF(G39&lt;Q39,4,IF(G39=Q39,2,0)),"")</f>
        <v>0</v>
      </c>
    </row>
    <row r="40" ht="5.25" customHeight="1" thickBot="1"/>
    <row r="41" spans="1:19" ht="21.75" customHeight="1" thickBot="1">
      <c r="A41" s="48"/>
      <c r="B41" s="49" t="s">
        <v>45</v>
      </c>
      <c r="C41" s="211" t="s">
        <v>153</v>
      </c>
      <c r="D41" s="211"/>
      <c r="E41" s="211"/>
      <c r="G41" s="212" t="s">
        <v>47</v>
      </c>
      <c r="H41" s="213"/>
      <c r="I41" s="50">
        <f>IF(ISNUMBER(I11),SUM(I11,I16,I21,I26,I31,I36,I39),"")</f>
        <v>10</v>
      </c>
      <c r="K41" s="48"/>
      <c r="L41" s="49" t="s">
        <v>45</v>
      </c>
      <c r="M41" s="211" t="s">
        <v>154</v>
      </c>
      <c r="N41" s="211"/>
      <c r="O41" s="211"/>
      <c r="Q41" s="212" t="s">
        <v>47</v>
      </c>
      <c r="R41" s="213"/>
      <c r="S41" s="50">
        <f>IF(ISNUMBER(S11),SUM(S11,S16,S21,S26,S31,S36,S39),"")</f>
        <v>6</v>
      </c>
    </row>
    <row r="42" spans="1:19" ht="20.25" customHeight="1">
      <c r="A42" s="48"/>
      <c r="B42" s="49" t="s">
        <v>49</v>
      </c>
      <c r="C42" s="214"/>
      <c r="D42" s="214"/>
      <c r="E42" s="214"/>
      <c r="F42" s="51"/>
      <c r="G42" s="51"/>
      <c r="H42" s="51"/>
      <c r="I42" s="51"/>
      <c r="J42" s="51"/>
      <c r="K42" s="48"/>
      <c r="L42" s="49" t="s">
        <v>49</v>
      </c>
      <c r="M42" s="214" t="s">
        <v>50</v>
      </c>
      <c r="N42" s="214"/>
      <c r="O42" s="214"/>
      <c r="P42" s="52"/>
      <c r="Q42" s="53"/>
      <c r="R42" s="53"/>
      <c r="S42" s="53"/>
    </row>
    <row r="43" spans="1:19" ht="20.25" customHeight="1">
      <c r="A43" s="49" t="s">
        <v>51</v>
      </c>
      <c r="B43" s="49" t="s">
        <v>52</v>
      </c>
      <c r="C43" s="215" t="s">
        <v>53</v>
      </c>
      <c r="D43" s="215"/>
      <c r="E43" s="215"/>
      <c r="F43" s="215"/>
      <c r="G43" s="215"/>
      <c r="H43" s="215"/>
      <c r="I43" s="49"/>
      <c r="J43" s="49"/>
      <c r="K43" s="49" t="s">
        <v>54</v>
      </c>
      <c r="L43" s="216"/>
      <c r="M43" s="216"/>
      <c r="N43" s="54"/>
      <c r="O43" s="49" t="s">
        <v>49</v>
      </c>
      <c r="P43" s="217"/>
      <c r="Q43" s="217"/>
      <c r="R43" s="217"/>
      <c r="S43" s="217"/>
    </row>
    <row r="44" spans="1:19" ht="9.75" customHeight="1">
      <c r="A44" s="49"/>
      <c r="B44" s="49"/>
      <c r="C44" s="55"/>
      <c r="D44" s="55"/>
      <c r="E44" s="55"/>
      <c r="F44" s="55"/>
      <c r="G44" s="55"/>
      <c r="H44" s="55"/>
      <c r="I44" s="49"/>
      <c r="J44" s="49"/>
      <c r="K44" s="49"/>
      <c r="L44" s="56"/>
      <c r="M44" s="56"/>
      <c r="N44" s="54"/>
      <c r="O44" s="49"/>
      <c r="P44" s="55"/>
      <c r="Q44" s="55"/>
      <c r="R44" s="55"/>
      <c r="S44" s="55"/>
    </row>
    <row r="45" ht="30" customHeight="1">
      <c r="A45" s="57" t="s">
        <v>55</v>
      </c>
    </row>
    <row r="46" spans="2:11" ht="20.25" customHeight="1">
      <c r="B46" s="58" t="s">
        <v>56</v>
      </c>
      <c r="C46" s="218" t="s">
        <v>101</v>
      </c>
      <c r="D46" s="218"/>
      <c r="I46" s="58" t="s">
        <v>58</v>
      </c>
      <c r="J46" s="219">
        <v>18</v>
      </c>
      <c r="K46" s="219"/>
    </row>
    <row r="47" spans="2:19" ht="20.25" customHeight="1">
      <c r="B47" s="58" t="s">
        <v>59</v>
      </c>
      <c r="C47" s="207" t="s">
        <v>117</v>
      </c>
      <c r="D47" s="207"/>
      <c r="I47" s="58" t="s">
        <v>61</v>
      </c>
      <c r="J47" s="208">
        <v>7</v>
      </c>
      <c r="K47" s="208"/>
      <c r="P47" s="58" t="s">
        <v>62</v>
      </c>
      <c r="Q47" s="209">
        <v>43317</v>
      </c>
      <c r="R47" s="210"/>
      <c r="S47" s="210"/>
    </row>
    <row r="48" ht="9.75" customHeight="1"/>
    <row r="49" spans="1:19" ht="15" customHeight="1">
      <c r="A49" s="191" t="s">
        <v>63</v>
      </c>
      <c r="B49" s="220"/>
      <c r="C49" s="220"/>
      <c r="D49" s="220"/>
      <c r="E49" s="220"/>
      <c r="F49" s="220"/>
      <c r="G49" s="220"/>
      <c r="H49" s="220"/>
      <c r="I49" s="220"/>
      <c r="J49" s="220"/>
      <c r="K49" s="220"/>
      <c r="L49" s="220"/>
      <c r="M49" s="220"/>
      <c r="N49" s="220"/>
      <c r="O49" s="220"/>
      <c r="P49" s="220"/>
      <c r="Q49" s="220"/>
      <c r="R49" s="220"/>
      <c r="S49" s="221"/>
    </row>
    <row r="50" spans="1:19" ht="90" customHeight="1">
      <c r="A50" s="222"/>
      <c r="B50" s="223"/>
      <c r="C50" s="223"/>
      <c r="D50" s="223"/>
      <c r="E50" s="223"/>
      <c r="F50" s="223"/>
      <c r="G50" s="223"/>
      <c r="H50" s="223"/>
      <c r="I50" s="223"/>
      <c r="J50" s="223"/>
      <c r="K50" s="223"/>
      <c r="L50" s="223"/>
      <c r="M50" s="223"/>
      <c r="N50" s="223"/>
      <c r="O50" s="223"/>
      <c r="P50" s="223"/>
      <c r="Q50" s="223"/>
      <c r="R50" s="223"/>
      <c r="S50" s="224"/>
    </row>
    <row r="51" ht="5.25" customHeight="1"/>
    <row r="52" spans="1:19" ht="15" customHeight="1">
      <c r="A52" s="225" t="s">
        <v>64</v>
      </c>
      <c r="B52" s="226"/>
      <c r="C52" s="226"/>
      <c r="D52" s="226"/>
      <c r="E52" s="226"/>
      <c r="F52" s="226"/>
      <c r="G52" s="226"/>
      <c r="H52" s="226"/>
      <c r="I52" s="226"/>
      <c r="J52" s="226"/>
      <c r="K52" s="226"/>
      <c r="L52" s="226"/>
      <c r="M52" s="226"/>
      <c r="N52" s="226"/>
      <c r="O52" s="226"/>
      <c r="P52" s="226"/>
      <c r="Q52" s="226"/>
      <c r="R52" s="226"/>
      <c r="S52" s="227"/>
    </row>
    <row r="53" spans="1:19" ht="6.75" customHeight="1">
      <c r="A53" s="59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1"/>
    </row>
    <row r="54" spans="1:19" ht="18" customHeight="1">
      <c r="A54" s="62" t="s">
        <v>6</v>
      </c>
      <c r="B54" s="60"/>
      <c r="C54" s="60"/>
      <c r="D54" s="60"/>
      <c r="E54" s="60"/>
      <c r="F54" s="60"/>
      <c r="G54" s="60"/>
      <c r="H54" s="60"/>
      <c r="I54" s="60"/>
      <c r="J54" s="60"/>
      <c r="K54" s="63" t="s">
        <v>8</v>
      </c>
      <c r="L54" s="60"/>
      <c r="M54" s="60"/>
      <c r="N54" s="60"/>
      <c r="O54" s="60"/>
      <c r="P54" s="60"/>
      <c r="Q54" s="60"/>
      <c r="R54" s="60"/>
      <c r="S54" s="61"/>
    </row>
    <row r="55" spans="1:19" ht="18" customHeight="1">
      <c r="A55" s="64"/>
      <c r="B55" s="65" t="s">
        <v>65</v>
      </c>
      <c r="C55" s="66"/>
      <c r="D55" s="67"/>
      <c r="E55" s="65" t="s">
        <v>66</v>
      </c>
      <c r="F55" s="66"/>
      <c r="G55" s="66"/>
      <c r="H55" s="66"/>
      <c r="I55" s="67"/>
      <c r="J55" s="66"/>
      <c r="K55" s="68"/>
      <c r="L55" s="65" t="s">
        <v>65</v>
      </c>
      <c r="M55" s="66"/>
      <c r="N55" s="67"/>
      <c r="O55" s="65" t="s">
        <v>66</v>
      </c>
      <c r="P55" s="66"/>
      <c r="Q55" s="66"/>
      <c r="R55" s="66"/>
      <c r="S55" s="69"/>
    </row>
    <row r="56" spans="1:19" ht="18" customHeight="1">
      <c r="A56" s="70" t="s">
        <v>67</v>
      </c>
      <c r="B56" s="71" t="s">
        <v>68</v>
      </c>
      <c r="C56" s="72"/>
      <c r="D56" s="73" t="s">
        <v>69</v>
      </c>
      <c r="E56" s="71" t="s">
        <v>68</v>
      </c>
      <c r="F56" s="74"/>
      <c r="G56" s="74"/>
      <c r="H56" s="75"/>
      <c r="I56" s="73" t="s">
        <v>69</v>
      </c>
      <c r="J56" s="74"/>
      <c r="K56" s="73" t="s">
        <v>67</v>
      </c>
      <c r="L56" s="71" t="s">
        <v>68</v>
      </c>
      <c r="M56" s="72"/>
      <c r="N56" s="73" t="s">
        <v>69</v>
      </c>
      <c r="O56" s="71" t="s">
        <v>68</v>
      </c>
      <c r="P56" s="74"/>
      <c r="Q56" s="74"/>
      <c r="R56" s="75"/>
      <c r="S56" s="76" t="s">
        <v>69</v>
      </c>
    </row>
    <row r="57" spans="1:19" ht="18" customHeight="1">
      <c r="A57" s="77"/>
      <c r="B57" s="228"/>
      <c r="C57" s="229"/>
      <c r="D57" s="78"/>
      <c r="E57" s="228"/>
      <c r="F57" s="230"/>
      <c r="G57" s="230"/>
      <c r="H57" s="229"/>
      <c r="I57" s="78"/>
      <c r="J57" s="60"/>
      <c r="K57" s="79"/>
      <c r="L57" s="228"/>
      <c r="M57" s="229"/>
      <c r="N57" s="78"/>
      <c r="O57" s="228"/>
      <c r="P57" s="230"/>
      <c r="Q57" s="230"/>
      <c r="R57" s="229"/>
      <c r="S57" s="80"/>
    </row>
    <row r="58" spans="1:19" ht="18" customHeight="1">
      <c r="A58" s="81"/>
      <c r="B58" s="233"/>
      <c r="C58" s="234"/>
      <c r="D58" s="82"/>
      <c r="E58" s="233"/>
      <c r="F58" s="235"/>
      <c r="G58" s="235"/>
      <c r="H58" s="234"/>
      <c r="I58" s="82"/>
      <c r="J58" s="60"/>
      <c r="K58" s="83"/>
      <c r="L58" s="233"/>
      <c r="M58" s="234"/>
      <c r="N58" s="82"/>
      <c r="O58" s="233"/>
      <c r="P58" s="235"/>
      <c r="Q58" s="235"/>
      <c r="R58" s="234"/>
      <c r="S58" s="84"/>
    </row>
    <row r="59" spans="1:19" ht="11.25" customHeight="1">
      <c r="A59" s="85"/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7"/>
    </row>
    <row r="60" spans="1:19" ht="3.75" customHeight="1">
      <c r="A60" s="63"/>
      <c r="B60" s="60"/>
      <c r="C60" s="60"/>
      <c r="D60" s="60"/>
      <c r="E60" s="60"/>
      <c r="F60" s="60"/>
      <c r="G60" s="60"/>
      <c r="H60" s="60"/>
      <c r="I60" s="60"/>
      <c r="J60" s="60"/>
      <c r="K60" s="63"/>
      <c r="L60" s="60"/>
      <c r="M60" s="60"/>
      <c r="N60" s="60"/>
      <c r="O60" s="60"/>
      <c r="P60" s="60"/>
      <c r="Q60" s="60"/>
      <c r="R60" s="60"/>
      <c r="S60" s="60"/>
    </row>
    <row r="61" spans="1:19" ht="19.5" customHeight="1">
      <c r="A61" s="236" t="s">
        <v>70</v>
      </c>
      <c r="B61" s="192"/>
      <c r="C61" s="192"/>
      <c r="D61" s="192"/>
      <c r="E61" s="192"/>
      <c r="F61" s="192"/>
      <c r="G61" s="192"/>
      <c r="H61" s="192"/>
      <c r="I61" s="192"/>
      <c r="J61" s="192"/>
      <c r="K61" s="192"/>
      <c r="L61" s="192"/>
      <c r="M61" s="192"/>
      <c r="N61" s="192"/>
      <c r="O61" s="192"/>
      <c r="P61" s="192"/>
      <c r="Q61" s="192"/>
      <c r="R61" s="192"/>
      <c r="S61" s="237"/>
    </row>
    <row r="62" spans="1:19" ht="90" customHeight="1">
      <c r="A62" s="238"/>
      <c r="B62" s="239"/>
      <c r="C62" s="239"/>
      <c r="D62" s="239"/>
      <c r="E62" s="239"/>
      <c r="F62" s="239"/>
      <c r="G62" s="239"/>
      <c r="H62" s="239"/>
      <c r="I62" s="239"/>
      <c r="J62" s="239"/>
      <c r="K62" s="239"/>
      <c r="L62" s="239"/>
      <c r="M62" s="239"/>
      <c r="N62" s="239"/>
      <c r="O62" s="239"/>
      <c r="P62" s="239"/>
      <c r="Q62" s="239"/>
      <c r="R62" s="239"/>
      <c r="S62" s="240"/>
    </row>
    <row r="63" ht="5.25" customHeight="1"/>
    <row r="64" spans="1:19" ht="15" customHeight="1">
      <c r="A64" s="191" t="s">
        <v>71</v>
      </c>
      <c r="B64" s="220"/>
      <c r="C64" s="220"/>
      <c r="D64" s="220"/>
      <c r="E64" s="220"/>
      <c r="F64" s="220"/>
      <c r="G64" s="220"/>
      <c r="H64" s="220"/>
      <c r="I64" s="220"/>
      <c r="J64" s="220"/>
      <c r="K64" s="220"/>
      <c r="L64" s="220"/>
      <c r="M64" s="220"/>
      <c r="N64" s="220"/>
      <c r="O64" s="220"/>
      <c r="P64" s="220"/>
      <c r="Q64" s="220"/>
      <c r="R64" s="220"/>
      <c r="S64" s="221"/>
    </row>
    <row r="65" spans="1:19" ht="90" customHeight="1">
      <c r="A65" s="222"/>
      <c r="B65" s="223"/>
      <c r="C65" s="223"/>
      <c r="D65" s="223"/>
      <c r="E65" s="223"/>
      <c r="F65" s="223"/>
      <c r="G65" s="223"/>
      <c r="H65" s="223"/>
      <c r="I65" s="223"/>
      <c r="J65" s="223"/>
      <c r="K65" s="223"/>
      <c r="L65" s="223"/>
      <c r="M65" s="223"/>
      <c r="N65" s="223"/>
      <c r="O65" s="223"/>
      <c r="P65" s="223"/>
      <c r="Q65" s="223"/>
      <c r="R65" s="223"/>
      <c r="S65" s="224"/>
    </row>
    <row r="66" spans="1:8" ht="30" customHeight="1">
      <c r="A66" s="231" t="s">
        <v>73</v>
      </c>
      <c r="B66" s="231"/>
      <c r="C66" s="232"/>
      <c r="D66" s="232"/>
      <c r="E66" s="232"/>
      <c r="F66" s="232"/>
      <c r="G66" s="232"/>
      <c r="H66" s="232"/>
    </row>
    <row r="67" spans="11:16" ht="12.75">
      <c r="K67" s="88" t="s">
        <v>57</v>
      </c>
      <c r="L67" s="89" t="s">
        <v>74</v>
      </c>
      <c r="M67" s="90"/>
      <c r="N67" s="90"/>
      <c r="O67" s="89" t="s">
        <v>75</v>
      </c>
      <c r="P67" s="91"/>
    </row>
    <row r="68" spans="11:16" ht="12.75">
      <c r="K68" s="88" t="s">
        <v>76</v>
      </c>
      <c r="L68" s="89" t="s">
        <v>77</v>
      </c>
      <c r="M68" s="90"/>
      <c r="N68" s="90"/>
      <c r="O68" s="89" t="s">
        <v>78</v>
      </c>
      <c r="P68" s="91"/>
    </row>
    <row r="69" spans="11:16" ht="12.75">
      <c r="K69" s="88" t="s">
        <v>79</v>
      </c>
      <c r="L69" s="89" t="s">
        <v>80</v>
      </c>
      <c r="M69" s="90"/>
      <c r="N69" s="90"/>
      <c r="O69" s="89" t="s">
        <v>81</v>
      </c>
      <c r="P69" s="91"/>
    </row>
    <row r="70" spans="11:16" ht="12.75">
      <c r="K70" s="88" t="s">
        <v>82</v>
      </c>
      <c r="L70" s="89" t="s">
        <v>83</v>
      </c>
      <c r="M70" s="90"/>
      <c r="N70" s="90"/>
      <c r="O70" s="89" t="s">
        <v>3</v>
      </c>
      <c r="P70" s="91"/>
    </row>
    <row r="71" spans="11:16" ht="12.75">
      <c r="K71" s="88" t="s">
        <v>84</v>
      </c>
      <c r="L71" s="89" t="s">
        <v>85</v>
      </c>
      <c r="M71" s="90"/>
      <c r="N71" s="90"/>
      <c r="O71" s="89" t="s">
        <v>86</v>
      </c>
      <c r="P71" s="91"/>
    </row>
    <row r="72" spans="11:16" ht="12.75">
      <c r="K72" s="88" t="s">
        <v>87</v>
      </c>
      <c r="L72" s="89" t="s">
        <v>88</v>
      </c>
      <c r="M72" s="90"/>
      <c r="N72" s="90"/>
      <c r="O72" s="89" t="s">
        <v>89</v>
      </c>
      <c r="P72" s="91"/>
    </row>
    <row r="73" spans="11:16" ht="12.75">
      <c r="K73" s="88" t="s">
        <v>90</v>
      </c>
      <c r="L73" s="89" t="s">
        <v>91</v>
      </c>
      <c r="M73" s="90"/>
      <c r="N73" s="90"/>
      <c r="O73" s="89" t="s">
        <v>92</v>
      </c>
      <c r="P73" s="91"/>
    </row>
    <row r="74" spans="11:16" ht="12.75">
      <c r="K74" s="88" t="s">
        <v>93</v>
      </c>
      <c r="L74" s="89" t="s">
        <v>94</v>
      </c>
      <c r="M74" s="90"/>
      <c r="N74" s="90"/>
      <c r="O74" s="89" t="s">
        <v>95</v>
      </c>
      <c r="P74" s="91"/>
    </row>
    <row r="75" spans="11:16" ht="12.75">
      <c r="K75" s="88" t="s">
        <v>96</v>
      </c>
      <c r="L75" s="89" t="s">
        <v>97</v>
      </c>
      <c r="M75" s="90"/>
      <c r="N75" s="90"/>
      <c r="O75" s="89" t="s">
        <v>98</v>
      </c>
      <c r="P75" s="91"/>
    </row>
    <row r="76" spans="11:16" ht="12.75">
      <c r="K76" s="88" t="s">
        <v>60</v>
      </c>
      <c r="L76" s="89" t="s">
        <v>99</v>
      </c>
      <c r="M76" s="90"/>
      <c r="N76" s="90"/>
      <c r="O76" s="89" t="s">
        <v>100</v>
      </c>
      <c r="P76" s="91"/>
    </row>
    <row r="77" spans="11:16" ht="12.75">
      <c r="K77" s="88" t="s">
        <v>101</v>
      </c>
      <c r="L77" s="89" t="s">
        <v>102</v>
      </c>
      <c r="M77" s="90"/>
      <c r="N77" s="90"/>
      <c r="O77" s="89" t="s">
        <v>103</v>
      </c>
      <c r="P77" s="91"/>
    </row>
    <row r="78" spans="11:16" ht="12.75">
      <c r="K78" s="88" t="s">
        <v>104</v>
      </c>
      <c r="L78" s="89" t="s">
        <v>105</v>
      </c>
      <c r="M78" s="90"/>
      <c r="N78" s="90"/>
      <c r="O78" s="89" t="s">
        <v>92</v>
      </c>
      <c r="P78" s="91"/>
    </row>
    <row r="79" spans="11:16" ht="12.75">
      <c r="K79" s="88" t="s">
        <v>155</v>
      </c>
      <c r="L79" s="89" t="s">
        <v>106</v>
      </c>
      <c r="M79" s="90"/>
      <c r="N79" s="90"/>
      <c r="O79" s="89" t="s">
        <v>107</v>
      </c>
      <c r="P79" s="91"/>
    </row>
    <row r="80" spans="11:16" ht="12.75">
      <c r="K80" s="88" t="s">
        <v>108</v>
      </c>
      <c r="L80" s="89" t="s">
        <v>109</v>
      </c>
      <c r="M80" s="90"/>
      <c r="N80" s="90"/>
      <c r="O80" s="89" t="s">
        <v>110</v>
      </c>
      <c r="P80" s="91"/>
    </row>
    <row r="81" spans="11:16" ht="12.75">
      <c r="K81" s="88" t="s">
        <v>111</v>
      </c>
      <c r="L81" s="89" t="s">
        <v>112</v>
      </c>
      <c r="M81" s="90"/>
      <c r="N81" s="90"/>
      <c r="O81" s="89" t="s">
        <v>113</v>
      </c>
      <c r="P81" s="91"/>
    </row>
    <row r="82" spans="11:16" ht="12.75">
      <c r="K82" s="88" t="s">
        <v>114</v>
      </c>
      <c r="L82" s="89" t="s">
        <v>115</v>
      </c>
      <c r="M82" s="90"/>
      <c r="N82" s="90"/>
      <c r="O82" s="89" t="s">
        <v>116</v>
      </c>
      <c r="P82" s="91"/>
    </row>
    <row r="83" spans="11:16" ht="12.75">
      <c r="K83" s="88" t="s">
        <v>117</v>
      </c>
      <c r="L83" s="92"/>
      <c r="M83" s="92"/>
      <c r="N83" s="92"/>
      <c r="O83" s="89"/>
      <c r="P83" s="91"/>
    </row>
    <row r="84" spans="11:16" ht="12.75">
      <c r="K84" s="88" t="s">
        <v>118</v>
      </c>
      <c r="L84" s="92"/>
      <c r="M84" s="92"/>
      <c r="N84" s="92"/>
      <c r="O84" s="89"/>
      <c r="P84" s="91"/>
    </row>
    <row r="85" spans="11:16" ht="12.75">
      <c r="K85" s="88" t="s">
        <v>119</v>
      </c>
      <c r="L85" s="92"/>
      <c r="M85" s="92"/>
      <c r="N85" s="92"/>
      <c r="O85" s="89"/>
      <c r="P85" s="91"/>
    </row>
    <row r="86" spans="11:16" ht="12.75">
      <c r="K86" s="88" t="s">
        <v>120</v>
      </c>
      <c r="L86" s="92"/>
      <c r="M86" s="92"/>
      <c r="N86" s="92"/>
      <c r="O86" s="89"/>
      <c r="P86" s="91"/>
    </row>
    <row r="87" spans="11:16" ht="12.75">
      <c r="K87" s="88" t="s">
        <v>121</v>
      </c>
      <c r="L87" s="92"/>
      <c r="M87" s="92"/>
      <c r="N87" s="92"/>
      <c r="O87" s="89"/>
      <c r="P87" s="91"/>
    </row>
    <row r="88" spans="11:16" ht="12.75">
      <c r="K88" s="88" t="s">
        <v>122</v>
      </c>
      <c r="L88" s="92"/>
      <c r="M88" s="92"/>
      <c r="N88" s="92"/>
      <c r="O88" s="92"/>
      <c r="P88" s="92"/>
    </row>
    <row r="89" spans="11:16" ht="12.75">
      <c r="K89" s="88" t="s">
        <v>123</v>
      </c>
      <c r="L89" s="92"/>
      <c r="M89" s="92"/>
      <c r="N89" s="92"/>
      <c r="O89" s="92"/>
      <c r="P89" s="92"/>
    </row>
    <row r="90" spans="11:16" ht="12.75">
      <c r="K90" s="88" t="s">
        <v>124</v>
      </c>
      <c r="L90" s="92"/>
      <c r="M90" s="92"/>
      <c r="N90" s="92"/>
      <c r="O90" s="92"/>
      <c r="P90" s="92"/>
    </row>
    <row r="91" spans="11:16" ht="12.75">
      <c r="K91" s="88" t="s">
        <v>125</v>
      </c>
      <c r="L91" s="92"/>
      <c r="M91" s="92"/>
      <c r="N91" s="92"/>
      <c r="O91" s="92"/>
      <c r="P91" s="92"/>
    </row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</sheetData>
  <sheetProtection password="CF34" sheet="1" objects="1" scenarios="1" selectLockedCells="1"/>
  <mergeCells count="94">
    <mergeCell ref="N5:Q5"/>
    <mergeCell ref="A6:B6"/>
    <mergeCell ref="K6:L6"/>
    <mergeCell ref="B1:C2"/>
    <mergeCell ref="D1:I1"/>
    <mergeCell ref="L1:N1"/>
    <mergeCell ref="O1:P1"/>
    <mergeCell ref="Q1:S1"/>
    <mergeCell ref="B3:I3"/>
    <mergeCell ref="L3:S3"/>
    <mergeCell ref="A5:B5"/>
    <mergeCell ref="C5:C6"/>
    <mergeCell ref="D5:G5"/>
    <mergeCell ref="K5:L5"/>
    <mergeCell ref="M5:M6"/>
    <mergeCell ref="S16:S17"/>
    <mergeCell ref="A17:B17"/>
    <mergeCell ref="K17:L17"/>
    <mergeCell ref="A8:B9"/>
    <mergeCell ref="K8:L9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A49:S49"/>
    <mergeCell ref="A50:S50"/>
    <mergeCell ref="A52:S52"/>
    <mergeCell ref="B57:C57"/>
    <mergeCell ref="E57:H57"/>
    <mergeCell ref="L57:M57"/>
    <mergeCell ref="O57:R57"/>
    <mergeCell ref="A64:S64"/>
    <mergeCell ref="A65:S65"/>
    <mergeCell ref="A66:B66"/>
    <mergeCell ref="C66:H66"/>
    <mergeCell ref="B58:C58"/>
    <mergeCell ref="E58:H58"/>
    <mergeCell ref="L58:M58"/>
    <mergeCell ref="O58:R58"/>
    <mergeCell ref="A61:S61"/>
    <mergeCell ref="A62:S62"/>
  </mergeCells>
  <dataValidations count="6">
    <dataValidation type="list" allowBlank="1" showInputMessage="1" showErrorMessage="1" prompt="Vyber dráhu" sqref="L1:N1">
      <formula1>$O$67:$O$87</formula1>
    </dataValidation>
    <dataValidation type="list" allowBlank="1" showInputMessage="1" showErrorMessage="1" sqref="B3:I3">
      <formula1>$L$67:$L$82</formula1>
    </dataValidation>
    <dataValidation type="list" allowBlank="1" showInputMessage="1" showErrorMessage="1" prompt="Vyber čas ukončení" sqref="C47:D47">
      <formula1>$K$79:$K$91</formula1>
    </dataValidation>
    <dataValidation type="list" allowBlank="1" showInputMessage="1" showErrorMessage="1" prompt="Vyber čas zahájení" sqref="C46:D46">
      <formula1>$K$67:$K$78</formula1>
    </dataValidation>
    <dataValidation type="whole" allowBlank="1" showInputMessage="1" showErrorMessage="1" errorTitle="Zadej číslo !" error="Pozor, musíš zadat celé číslo." sqref="D57:D58">
      <formula1>0</formula1>
      <formula2>99999</formula2>
    </dataValidation>
    <dataValidation type="whole" allowBlank="1" showInputMessage="1" showErrorMessage="1" sqref="A57:A58">
      <formula1>1</formula1>
      <formula2>200</formula2>
    </dataValidation>
  </dataValidations>
  <printOptions horizontalCentered="1" verticalCentered="1"/>
  <pageMargins left="0.3937007874015748" right="0.3937007874015748" top="0" bottom="0.31496062992125984" header="0" footer="0.5118110236220472"/>
  <pageSetup fitToHeight="2" fitToWidth="1" horizontalDpi="600" verticalDpi="600" orientation="landscape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  <col min="2" max="2" width="16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6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</cols>
  <sheetData>
    <row r="1" spans="2:19" ht="26.25">
      <c r="B1" s="182" t="s">
        <v>0</v>
      </c>
      <c r="C1" s="182"/>
      <c r="D1" s="184" t="s">
        <v>1</v>
      </c>
      <c r="E1" s="184"/>
      <c r="F1" s="184"/>
      <c r="G1" s="184"/>
      <c r="H1" s="184"/>
      <c r="I1" s="184"/>
      <c r="K1" s="1" t="s">
        <v>2</v>
      </c>
      <c r="L1" s="246" t="s">
        <v>156</v>
      </c>
      <c r="M1" s="246"/>
      <c r="N1" s="246"/>
      <c r="O1" s="186" t="s">
        <v>4</v>
      </c>
      <c r="P1" s="186"/>
      <c r="Q1" s="187">
        <v>42774</v>
      </c>
      <c r="R1" s="187"/>
      <c r="S1" s="187"/>
    </row>
    <row r="2" spans="2:3" ht="9.75" customHeight="1" thickBot="1">
      <c r="B2" s="183"/>
      <c r="C2" s="183"/>
    </row>
    <row r="3" spans="1:19" ht="18.75" thickBot="1">
      <c r="A3" s="2" t="s">
        <v>6</v>
      </c>
      <c r="B3" s="247" t="s">
        <v>157</v>
      </c>
      <c r="C3" s="248"/>
      <c r="D3" s="248"/>
      <c r="E3" s="248"/>
      <c r="F3" s="248"/>
      <c r="G3" s="248"/>
      <c r="H3" s="248"/>
      <c r="I3" s="249"/>
      <c r="J3" s="96"/>
      <c r="K3" s="2" t="s">
        <v>8</v>
      </c>
      <c r="L3" s="247" t="s">
        <v>158</v>
      </c>
      <c r="M3" s="248"/>
      <c r="N3" s="248"/>
      <c r="O3" s="248"/>
      <c r="P3" s="248"/>
      <c r="Q3" s="248"/>
      <c r="R3" s="248"/>
      <c r="S3" s="249"/>
    </row>
    <row r="4" spans="1:19" ht="4.5" customHeight="1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</row>
    <row r="5" spans="1:19" ht="12.75" customHeight="1">
      <c r="A5" s="250" t="s">
        <v>10</v>
      </c>
      <c r="B5" s="251"/>
      <c r="C5" s="252" t="s">
        <v>11</v>
      </c>
      <c r="D5" s="241" t="s">
        <v>12</v>
      </c>
      <c r="E5" s="242"/>
      <c r="F5" s="242"/>
      <c r="G5" s="243"/>
      <c r="H5" s="97"/>
      <c r="I5" s="98" t="s">
        <v>13</v>
      </c>
      <c r="J5" s="96"/>
      <c r="K5" s="250" t="s">
        <v>10</v>
      </c>
      <c r="L5" s="251"/>
      <c r="M5" s="252" t="s">
        <v>11</v>
      </c>
      <c r="N5" s="241" t="s">
        <v>12</v>
      </c>
      <c r="O5" s="242"/>
      <c r="P5" s="242"/>
      <c r="Q5" s="243"/>
      <c r="R5" s="97"/>
      <c r="S5" s="98" t="s">
        <v>13</v>
      </c>
    </row>
    <row r="6" spans="1:19" ht="12.75" customHeight="1">
      <c r="A6" s="244" t="s">
        <v>14</v>
      </c>
      <c r="B6" s="245"/>
      <c r="C6" s="253"/>
      <c r="D6" s="99" t="s">
        <v>15</v>
      </c>
      <c r="E6" s="100" t="s">
        <v>16</v>
      </c>
      <c r="F6" s="100" t="s">
        <v>17</v>
      </c>
      <c r="G6" s="101" t="s">
        <v>18</v>
      </c>
      <c r="H6" s="102"/>
      <c r="I6" s="103" t="s">
        <v>19</v>
      </c>
      <c r="J6" s="96"/>
      <c r="K6" s="244" t="s">
        <v>14</v>
      </c>
      <c r="L6" s="245"/>
      <c r="M6" s="253"/>
      <c r="N6" s="99" t="s">
        <v>15</v>
      </c>
      <c r="O6" s="100" t="s">
        <v>16</v>
      </c>
      <c r="P6" s="100" t="s">
        <v>17</v>
      </c>
      <c r="Q6" s="101" t="s">
        <v>18</v>
      </c>
      <c r="R6" s="102"/>
      <c r="S6" s="103" t="s">
        <v>19</v>
      </c>
    </row>
    <row r="7" spans="1:19" ht="4.5" customHeight="1">
      <c r="A7" s="104"/>
      <c r="B7" s="104"/>
      <c r="C7" s="96"/>
      <c r="D7" s="96"/>
      <c r="E7" s="96"/>
      <c r="F7" s="96"/>
      <c r="G7" s="96"/>
      <c r="H7" s="96"/>
      <c r="I7" s="96"/>
      <c r="J7" s="96"/>
      <c r="K7" s="104"/>
      <c r="L7" s="104"/>
      <c r="M7" s="96"/>
      <c r="N7" s="96"/>
      <c r="O7" s="96"/>
      <c r="P7" s="96"/>
      <c r="Q7" s="96"/>
      <c r="R7" s="96"/>
      <c r="S7" s="96"/>
    </row>
    <row r="8" spans="1:19" ht="12.75" customHeight="1">
      <c r="A8" s="256" t="s">
        <v>159</v>
      </c>
      <c r="B8" s="257"/>
      <c r="C8" s="105">
        <v>1</v>
      </c>
      <c r="D8" s="106">
        <v>137</v>
      </c>
      <c r="E8" s="107">
        <v>50</v>
      </c>
      <c r="F8" s="107">
        <v>4</v>
      </c>
      <c r="G8" s="108">
        <v>187</v>
      </c>
      <c r="H8" s="109"/>
      <c r="I8" s="110"/>
      <c r="J8" s="96"/>
      <c r="K8" s="256" t="s">
        <v>160</v>
      </c>
      <c r="L8" s="257"/>
      <c r="M8" s="105">
        <v>2</v>
      </c>
      <c r="N8" s="106">
        <v>130</v>
      </c>
      <c r="O8" s="107">
        <v>62</v>
      </c>
      <c r="P8" s="107">
        <v>0</v>
      </c>
      <c r="Q8" s="108">
        <v>192</v>
      </c>
      <c r="R8" s="109"/>
      <c r="S8" s="110"/>
    </row>
    <row r="9" spans="1:19" ht="12.75" customHeight="1">
      <c r="A9" s="258"/>
      <c r="B9" s="259"/>
      <c r="C9" s="111">
        <v>2</v>
      </c>
      <c r="D9" s="112">
        <v>141</v>
      </c>
      <c r="E9" s="113">
        <v>62</v>
      </c>
      <c r="F9" s="113">
        <v>3</v>
      </c>
      <c r="G9" s="114">
        <v>203</v>
      </c>
      <c r="H9" s="109"/>
      <c r="I9" s="110"/>
      <c r="J9" s="96"/>
      <c r="K9" s="258"/>
      <c r="L9" s="259"/>
      <c r="M9" s="111">
        <v>1</v>
      </c>
      <c r="N9" s="112">
        <v>147</v>
      </c>
      <c r="O9" s="113">
        <v>58</v>
      </c>
      <c r="P9" s="113">
        <v>5</v>
      </c>
      <c r="Q9" s="114">
        <v>205</v>
      </c>
      <c r="R9" s="109"/>
      <c r="S9" s="110"/>
    </row>
    <row r="10" spans="1:19" ht="9.75" customHeight="1">
      <c r="A10" s="260" t="s">
        <v>161</v>
      </c>
      <c r="B10" s="261"/>
      <c r="C10" s="115"/>
      <c r="D10" s="116"/>
      <c r="E10" s="116"/>
      <c r="F10" s="116"/>
      <c r="G10" s="117" t="s">
        <v>162</v>
      </c>
      <c r="H10" s="109"/>
      <c r="I10" s="118"/>
      <c r="J10" s="96"/>
      <c r="K10" s="260" t="s">
        <v>136</v>
      </c>
      <c r="L10" s="261"/>
      <c r="M10" s="115"/>
      <c r="N10" s="116"/>
      <c r="O10" s="116"/>
      <c r="P10" s="116"/>
      <c r="Q10" s="117" t="s">
        <v>162</v>
      </c>
      <c r="R10" s="109"/>
      <c r="S10" s="118"/>
    </row>
    <row r="11" spans="1:19" ht="9.75" customHeight="1" thickBot="1">
      <c r="A11" s="260"/>
      <c r="B11" s="261"/>
      <c r="C11" s="119"/>
      <c r="D11" s="120"/>
      <c r="E11" s="120"/>
      <c r="F11" s="120"/>
      <c r="G11" s="121" t="s">
        <v>162</v>
      </c>
      <c r="H11" s="109"/>
      <c r="I11" s="254">
        <v>0</v>
      </c>
      <c r="J11" s="96"/>
      <c r="K11" s="260"/>
      <c r="L11" s="261"/>
      <c r="M11" s="119"/>
      <c r="N11" s="120"/>
      <c r="O11" s="120"/>
      <c r="P11" s="120"/>
      <c r="Q11" s="121" t="s">
        <v>162</v>
      </c>
      <c r="R11" s="109"/>
      <c r="S11" s="254">
        <v>2</v>
      </c>
    </row>
    <row r="12" spans="1:19" ht="15.75" customHeight="1" thickBot="1">
      <c r="A12" s="197">
        <v>13626</v>
      </c>
      <c r="B12" s="198"/>
      <c r="C12" s="122" t="s">
        <v>18</v>
      </c>
      <c r="D12" s="123">
        <v>278</v>
      </c>
      <c r="E12" s="124">
        <v>112</v>
      </c>
      <c r="F12" s="125">
        <v>7</v>
      </c>
      <c r="G12" s="126">
        <v>390</v>
      </c>
      <c r="H12" s="127"/>
      <c r="I12" s="255"/>
      <c r="J12" s="96"/>
      <c r="K12" s="197">
        <v>11436</v>
      </c>
      <c r="L12" s="198"/>
      <c r="M12" s="122" t="s">
        <v>18</v>
      </c>
      <c r="N12" s="123">
        <v>277</v>
      </c>
      <c r="O12" s="124">
        <v>120</v>
      </c>
      <c r="P12" s="125">
        <v>5</v>
      </c>
      <c r="Q12" s="126">
        <v>397</v>
      </c>
      <c r="R12" s="127"/>
      <c r="S12" s="255"/>
    </row>
    <row r="13" spans="1:19" ht="12.75" customHeight="1" thickTop="1">
      <c r="A13" s="262" t="s">
        <v>163</v>
      </c>
      <c r="B13" s="263"/>
      <c r="C13" s="128">
        <v>1</v>
      </c>
      <c r="D13" s="129">
        <v>136</v>
      </c>
      <c r="E13" s="130">
        <v>53</v>
      </c>
      <c r="F13" s="130">
        <v>3</v>
      </c>
      <c r="G13" s="131">
        <v>189</v>
      </c>
      <c r="H13" s="109"/>
      <c r="I13" s="110"/>
      <c r="J13" s="96"/>
      <c r="K13" s="262" t="s">
        <v>164</v>
      </c>
      <c r="L13" s="263"/>
      <c r="M13" s="105">
        <v>2</v>
      </c>
      <c r="N13" s="129">
        <v>145</v>
      </c>
      <c r="O13" s="130">
        <v>77</v>
      </c>
      <c r="P13" s="130">
        <v>1</v>
      </c>
      <c r="Q13" s="131">
        <v>222</v>
      </c>
      <c r="R13" s="109"/>
      <c r="S13" s="110"/>
    </row>
    <row r="14" spans="1:19" ht="12.75" customHeight="1">
      <c r="A14" s="258"/>
      <c r="B14" s="259"/>
      <c r="C14" s="111">
        <v>2</v>
      </c>
      <c r="D14" s="112">
        <v>126</v>
      </c>
      <c r="E14" s="113">
        <v>45</v>
      </c>
      <c r="F14" s="113">
        <v>5</v>
      </c>
      <c r="G14" s="114">
        <v>171</v>
      </c>
      <c r="H14" s="109"/>
      <c r="I14" s="110"/>
      <c r="J14" s="96"/>
      <c r="K14" s="258"/>
      <c r="L14" s="259"/>
      <c r="M14" s="111">
        <v>1</v>
      </c>
      <c r="N14" s="112">
        <v>133</v>
      </c>
      <c r="O14" s="113">
        <v>63</v>
      </c>
      <c r="P14" s="113">
        <v>3</v>
      </c>
      <c r="Q14" s="114">
        <v>196</v>
      </c>
      <c r="R14" s="109"/>
      <c r="S14" s="110"/>
    </row>
    <row r="15" spans="1:19" ht="9.75" customHeight="1">
      <c r="A15" s="260" t="s">
        <v>140</v>
      </c>
      <c r="B15" s="261"/>
      <c r="C15" s="115"/>
      <c r="D15" s="116"/>
      <c r="E15" s="116"/>
      <c r="F15" s="116"/>
      <c r="G15" s="117" t="s">
        <v>162</v>
      </c>
      <c r="H15" s="109"/>
      <c r="I15" s="118"/>
      <c r="J15" s="96"/>
      <c r="K15" s="260" t="s">
        <v>140</v>
      </c>
      <c r="L15" s="261"/>
      <c r="M15" s="115"/>
      <c r="N15" s="116"/>
      <c r="O15" s="116"/>
      <c r="P15" s="116"/>
      <c r="Q15" s="117" t="s">
        <v>162</v>
      </c>
      <c r="R15" s="109"/>
      <c r="S15" s="118"/>
    </row>
    <row r="16" spans="1:19" ht="9.75" customHeight="1" thickBot="1">
      <c r="A16" s="260"/>
      <c r="B16" s="261"/>
      <c r="C16" s="119"/>
      <c r="D16" s="120"/>
      <c r="E16" s="120"/>
      <c r="F16" s="120"/>
      <c r="G16" s="132" t="s">
        <v>162</v>
      </c>
      <c r="H16" s="109"/>
      <c r="I16" s="254">
        <v>0</v>
      </c>
      <c r="J16" s="96"/>
      <c r="K16" s="260"/>
      <c r="L16" s="261"/>
      <c r="M16" s="119"/>
      <c r="N16" s="120"/>
      <c r="O16" s="120"/>
      <c r="P16" s="120"/>
      <c r="Q16" s="132" t="s">
        <v>162</v>
      </c>
      <c r="R16" s="109"/>
      <c r="S16" s="254">
        <v>2</v>
      </c>
    </row>
    <row r="17" spans="1:19" ht="15.75" customHeight="1" thickBot="1">
      <c r="A17" s="197">
        <v>10206</v>
      </c>
      <c r="B17" s="198"/>
      <c r="C17" s="122" t="s">
        <v>18</v>
      </c>
      <c r="D17" s="123">
        <v>262</v>
      </c>
      <c r="E17" s="124">
        <v>98</v>
      </c>
      <c r="F17" s="125">
        <v>8</v>
      </c>
      <c r="G17" s="126">
        <v>360</v>
      </c>
      <c r="H17" s="127"/>
      <c r="I17" s="255"/>
      <c r="J17" s="96"/>
      <c r="K17" s="197">
        <v>4490</v>
      </c>
      <c r="L17" s="198"/>
      <c r="M17" s="122" t="s">
        <v>18</v>
      </c>
      <c r="N17" s="123">
        <v>278</v>
      </c>
      <c r="O17" s="124">
        <v>140</v>
      </c>
      <c r="P17" s="125">
        <v>4</v>
      </c>
      <c r="Q17" s="126">
        <v>418</v>
      </c>
      <c r="R17" s="127"/>
      <c r="S17" s="255"/>
    </row>
    <row r="18" spans="1:19" ht="12.75" customHeight="1" thickTop="1">
      <c r="A18" s="262" t="s">
        <v>165</v>
      </c>
      <c r="B18" s="263"/>
      <c r="C18" s="128">
        <v>1</v>
      </c>
      <c r="D18" s="129">
        <v>139</v>
      </c>
      <c r="E18" s="130">
        <v>44</v>
      </c>
      <c r="F18" s="130">
        <v>7</v>
      </c>
      <c r="G18" s="131">
        <v>183</v>
      </c>
      <c r="H18" s="109"/>
      <c r="I18" s="110"/>
      <c r="J18" s="96"/>
      <c r="K18" s="262" t="s">
        <v>166</v>
      </c>
      <c r="L18" s="263"/>
      <c r="M18" s="105">
        <v>2</v>
      </c>
      <c r="N18" s="129">
        <v>154</v>
      </c>
      <c r="O18" s="130">
        <v>63</v>
      </c>
      <c r="P18" s="130">
        <v>3</v>
      </c>
      <c r="Q18" s="131">
        <v>217</v>
      </c>
      <c r="R18" s="109"/>
      <c r="S18" s="110"/>
    </row>
    <row r="19" spans="1:19" ht="12.75" customHeight="1">
      <c r="A19" s="258"/>
      <c r="B19" s="259"/>
      <c r="C19" s="111">
        <v>2</v>
      </c>
      <c r="D19" s="112">
        <v>132</v>
      </c>
      <c r="E19" s="113">
        <v>70</v>
      </c>
      <c r="F19" s="113">
        <v>2</v>
      </c>
      <c r="G19" s="114">
        <v>202</v>
      </c>
      <c r="H19" s="109"/>
      <c r="I19" s="110"/>
      <c r="J19" s="96"/>
      <c r="K19" s="258"/>
      <c r="L19" s="259"/>
      <c r="M19" s="111">
        <v>1</v>
      </c>
      <c r="N19" s="112">
        <v>138</v>
      </c>
      <c r="O19" s="113">
        <v>45</v>
      </c>
      <c r="P19" s="113">
        <v>4</v>
      </c>
      <c r="Q19" s="114">
        <v>183</v>
      </c>
      <c r="R19" s="109"/>
      <c r="S19" s="110"/>
    </row>
    <row r="20" spans="1:19" ht="9.75" customHeight="1">
      <c r="A20" s="260" t="s">
        <v>167</v>
      </c>
      <c r="B20" s="261"/>
      <c r="C20" s="115"/>
      <c r="D20" s="116"/>
      <c r="E20" s="116"/>
      <c r="F20" s="116"/>
      <c r="G20" s="117" t="s">
        <v>162</v>
      </c>
      <c r="H20" s="109"/>
      <c r="I20" s="118"/>
      <c r="J20" s="96"/>
      <c r="K20" s="260" t="s">
        <v>168</v>
      </c>
      <c r="L20" s="261"/>
      <c r="M20" s="115"/>
      <c r="N20" s="116"/>
      <c r="O20" s="116"/>
      <c r="P20" s="116"/>
      <c r="Q20" s="117" t="s">
        <v>162</v>
      </c>
      <c r="R20" s="109"/>
      <c r="S20" s="118"/>
    </row>
    <row r="21" spans="1:19" ht="9.75" customHeight="1" thickBot="1">
      <c r="A21" s="260"/>
      <c r="B21" s="261"/>
      <c r="C21" s="119"/>
      <c r="D21" s="120"/>
      <c r="E21" s="120"/>
      <c r="F21" s="120"/>
      <c r="G21" s="132" t="s">
        <v>162</v>
      </c>
      <c r="H21" s="109"/>
      <c r="I21" s="254">
        <v>0</v>
      </c>
      <c r="J21" s="96"/>
      <c r="K21" s="260"/>
      <c r="L21" s="261"/>
      <c r="M21" s="119"/>
      <c r="N21" s="120"/>
      <c r="O21" s="120"/>
      <c r="P21" s="120"/>
      <c r="Q21" s="132" t="s">
        <v>162</v>
      </c>
      <c r="R21" s="109"/>
      <c r="S21" s="254">
        <v>2</v>
      </c>
    </row>
    <row r="22" spans="1:19" ht="15.75" customHeight="1" thickBot="1">
      <c r="A22" s="197">
        <v>1238</v>
      </c>
      <c r="B22" s="198"/>
      <c r="C22" s="122" t="s">
        <v>18</v>
      </c>
      <c r="D22" s="123">
        <v>271</v>
      </c>
      <c r="E22" s="124">
        <v>114</v>
      </c>
      <c r="F22" s="125">
        <v>9</v>
      </c>
      <c r="G22" s="126">
        <v>385</v>
      </c>
      <c r="H22" s="127"/>
      <c r="I22" s="255"/>
      <c r="J22" s="96"/>
      <c r="K22" s="197">
        <v>21927</v>
      </c>
      <c r="L22" s="198"/>
      <c r="M22" s="122" t="s">
        <v>18</v>
      </c>
      <c r="N22" s="123">
        <v>292</v>
      </c>
      <c r="O22" s="124">
        <v>108</v>
      </c>
      <c r="P22" s="125">
        <v>7</v>
      </c>
      <c r="Q22" s="126">
        <v>400</v>
      </c>
      <c r="R22" s="127"/>
      <c r="S22" s="255"/>
    </row>
    <row r="23" spans="1:19" ht="12.75" customHeight="1" thickTop="1">
      <c r="A23" s="262" t="s">
        <v>169</v>
      </c>
      <c r="B23" s="263"/>
      <c r="C23" s="128">
        <v>1</v>
      </c>
      <c r="D23" s="129">
        <v>136</v>
      </c>
      <c r="E23" s="130">
        <v>53</v>
      </c>
      <c r="F23" s="130">
        <v>9</v>
      </c>
      <c r="G23" s="131">
        <v>189</v>
      </c>
      <c r="H23" s="109"/>
      <c r="I23" s="110"/>
      <c r="J23" s="96"/>
      <c r="K23" s="262" t="s">
        <v>170</v>
      </c>
      <c r="L23" s="263"/>
      <c r="M23" s="105">
        <v>2</v>
      </c>
      <c r="N23" s="129">
        <v>134</v>
      </c>
      <c r="O23" s="130">
        <v>51</v>
      </c>
      <c r="P23" s="130">
        <v>4</v>
      </c>
      <c r="Q23" s="131">
        <v>185</v>
      </c>
      <c r="R23" s="109"/>
      <c r="S23" s="110"/>
    </row>
    <row r="24" spans="1:19" ht="12.75" customHeight="1">
      <c r="A24" s="258"/>
      <c r="B24" s="259"/>
      <c r="C24" s="111">
        <v>2</v>
      </c>
      <c r="D24" s="112">
        <v>143</v>
      </c>
      <c r="E24" s="113">
        <v>61</v>
      </c>
      <c r="F24" s="113">
        <v>3</v>
      </c>
      <c r="G24" s="114">
        <v>204</v>
      </c>
      <c r="H24" s="109"/>
      <c r="I24" s="110"/>
      <c r="J24" s="96"/>
      <c r="K24" s="258"/>
      <c r="L24" s="259"/>
      <c r="M24" s="111">
        <v>1</v>
      </c>
      <c r="N24" s="112">
        <v>143</v>
      </c>
      <c r="O24" s="113">
        <v>70</v>
      </c>
      <c r="P24" s="113">
        <v>3</v>
      </c>
      <c r="Q24" s="114">
        <v>213</v>
      </c>
      <c r="R24" s="109"/>
      <c r="S24" s="110"/>
    </row>
    <row r="25" spans="1:19" ht="9.75" customHeight="1">
      <c r="A25" s="260" t="s">
        <v>171</v>
      </c>
      <c r="B25" s="261"/>
      <c r="C25" s="115"/>
      <c r="D25" s="116"/>
      <c r="E25" s="116"/>
      <c r="F25" s="116"/>
      <c r="G25" s="117" t="s">
        <v>162</v>
      </c>
      <c r="H25" s="109"/>
      <c r="I25" s="118"/>
      <c r="J25" s="96"/>
      <c r="K25" s="260" t="s">
        <v>172</v>
      </c>
      <c r="L25" s="261"/>
      <c r="M25" s="115"/>
      <c r="N25" s="116"/>
      <c r="O25" s="116"/>
      <c r="P25" s="116"/>
      <c r="Q25" s="117" t="s">
        <v>162</v>
      </c>
      <c r="R25" s="109"/>
      <c r="S25" s="118"/>
    </row>
    <row r="26" spans="1:19" ht="9.75" customHeight="1" thickBot="1">
      <c r="A26" s="260"/>
      <c r="B26" s="261"/>
      <c r="C26" s="119"/>
      <c r="D26" s="120"/>
      <c r="E26" s="120"/>
      <c r="F26" s="120"/>
      <c r="G26" s="132" t="s">
        <v>162</v>
      </c>
      <c r="H26" s="109"/>
      <c r="I26" s="254">
        <v>0</v>
      </c>
      <c r="J26" s="96"/>
      <c r="K26" s="260"/>
      <c r="L26" s="261"/>
      <c r="M26" s="119"/>
      <c r="N26" s="120"/>
      <c r="O26" s="120"/>
      <c r="P26" s="120"/>
      <c r="Q26" s="132" t="s">
        <v>162</v>
      </c>
      <c r="R26" s="109"/>
      <c r="S26" s="254">
        <v>2</v>
      </c>
    </row>
    <row r="27" spans="1:19" ht="15.75" customHeight="1" thickBot="1">
      <c r="A27" s="197">
        <v>1180</v>
      </c>
      <c r="B27" s="198"/>
      <c r="C27" s="122" t="s">
        <v>18</v>
      </c>
      <c r="D27" s="123">
        <v>279</v>
      </c>
      <c r="E27" s="124">
        <v>114</v>
      </c>
      <c r="F27" s="125">
        <v>12</v>
      </c>
      <c r="G27" s="126">
        <v>393</v>
      </c>
      <c r="H27" s="127"/>
      <c r="I27" s="255"/>
      <c r="J27" s="96"/>
      <c r="K27" s="197">
        <v>5713</v>
      </c>
      <c r="L27" s="198"/>
      <c r="M27" s="122" t="s">
        <v>18</v>
      </c>
      <c r="N27" s="123">
        <v>277</v>
      </c>
      <c r="O27" s="124">
        <v>121</v>
      </c>
      <c r="P27" s="125">
        <v>7</v>
      </c>
      <c r="Q27" s="126">
        <v>398</v>
      </c>
      <c r="R27" s="127"/>
      <c r="S27" s="255"/>
    </row>
    <row r="28" spans="1:19" ht="12.75" customHeight="1" thickTop="1">
      <c r="A28" s="262" t="s">
        <v>165</v>
      </c>
      <c r="B28" s="263"/>
      <c r="C28" s="128">
        <v>1</v>
      </c>
      <c r="D28" s="129">
        <v>165</v>
      </c>
      <c r="E28" s="130">
        <v>70</v>
      </c>
      <c r="F28" s="130">
        <v>3</v>
      </c>
      <c r="G28" s="131">
        <v>235</v>
      </c>
      <c r="H28" s="109"/>
      <c r="I28" s="110"/>
      <c r="J28" s="96"/>
      <c r="K28" s="262" t="s">
        <v>173</v>
      </c>
      <c r="L28" s="263"/>
      <c r="M28" s="105">
        <v>2</v>
      </c>
      <c r="N28" s="129">
        <v>140</v>
      </c>
      <c r="O28" s="130">
        <v>52</v>
      </c>
      <c r="P28" s="130">
        <v>3</v>
      </c>
      <c r="Q28" s="131">
        <v>192</v>
      </c>
      <c r="R28" s="109"/>
      <c r="S28" s="110"/>
    </row>
    <row r="29" spans="1:19" ht="12.75" customHeight="1">
      <c r="A29" s="258"/>
      <c r="B29" s="259"/>
      <c r="C29" s="111">
        <v>2</v>
      </c>
      <c r="D29" s="112">
        <v>148</v>
      </c>
      <c r="E29" s="113">
        <v>72</v>
      </c>
      <c r="F29" s="113">
        <v>3</v>
      </c>
      <c r="G29" s="114">
        <v>220</v>
      </c>
      <c r="H29" s="109"/>
      <c r="I29" s="110"/>
      <c r="J29" s="96"/>
      <c r="K29" s="258"/>
      <c r="L29" s="259"/>
      <c r="M29" s="111">
        <v>1</v>
      </c>
      <c r="N29" s="112">
        <v>127</v>
      </c>
      <c r="O29" s="113">
        <v>44</v>
      </c>
      <c r="P29" s="113">
        <v>8</v>
      </c>
      <c r="Q29" s="114">
        <v>171</v>
      </c>
      <c r="R29" s="109"/>
      <c r="S29" s="110"/>
    </row>
    <row r="30" spans="1:19" ht="9.75" customHeight="1">
      <c r="A30" s="260" t="s">
        <v>174</v>
      </c>
      <c r="B30" s="261"/>
      <c r="C30" s="115"/>
      <c r="D30" s="116"/>
      <c r="E30" s="116"/>
      <c r="F30" s="116"/>
      <c r="G30" s="117" t="s">
        <v>162</v>
      </c>
      <c r="H30" s="109"/>
      <c r="I30" s="118"/>
      <c r="J30" s="96"/>
      <c r="K30" s="260" t="s">
        <v>39</v>
      </c>
      <c r="L30" s="261"/>
      <c r="M30" s="115"/>
      <c r="N30" s="116"/>
      <c r="O30" s="116"/>
      <c r="P30" s="116"/>
      <c r="Q30" s="117" t="s">
        <v>162</v>
      </c>
      <c r="R30" s="109"/>
      <c r="S30" s="118"/>
    </row>
    <row r="31" spans="1:19" ht="9.75" customHeight="1" thickBot="1">
      <c r="A31" s="260"/>
      <c r="B31" s="261"/>
      <c r="C31" s="119"/>
      <c r="D31" s="120"/>
      <c r="E31" s="120"/>
      <c r="F31" s="120"/>
      <c r="G31" s="132" t="s">
        <v>162</v>
      </c>
      <c r="H31" s="109"/>
      <c r="I31" s="254">
        <v>2</v>
      </c>
      <c r="J31" s="96"/>
      <c r="K31" s="260"/>
      <c r="L31" s="261"/>
      <c r="M31" s="119"/>
      <c r="N31" s="120"/>
      <c r="O31" s="120"/>
      <c r="P31" s="120"/>
      <c r="Q31" s="132" t="s">
        <v>162</v>
      </c>
      <c r="R31" s="109"/>
      <c r="S31" s="254">
        <v>0</v>
      </c>
    </row>
    <row r="32" spans="1:19" ht="15.75" customHeight="1" thickBot="1">
      <c r="A32" s="197">
        <v>1192</v>
      </c>
      <c r="B32" s="198"/>
      <c r="C32" s="122" t="s">
        <v>18</v>
      </c>
      <c r="D32" s="123">
        <v>313</v>
      </c>
      <c r="E32" s="124">
        <v>142</v>
      </c>
      <c r="F32" s="125">
        <v>6</v>
      </c>
      <c r="G32" s="126">
        <v>455</v>
      </c>
      <c r="H32" s="127"/>
      <c r="I32" s="255"/>
      <c r="J32" s="96"/>
      <c r="K32" s="197">
        <v>987</v>
      </c>
      <c r="L32" s="198"/>
      <c r="M32" s="122" t="s">
        <v>18</v>
      </c>
      <c r="N32" s="123">
        <v>267</v>
      </c>
      <c r="O32" s="124">
        <v>96</v>
      </c>
      <c r="P32" s="125">
        <v>11</v>
      </c>
      <c r="Q32" s="126">
        <v>363</v>
      </c>
      <c r="R32" s="127"/>
      <c r="S32" s="255"/>
    </row>
    <row r="33" spans="1:19" ht="12.75" customHeight="1" thickTop="1">
      <c r="A33" s="262" t="s">
        <v>175</v>
      </c>
      <c r="B33" s="263"/>
      <c r="C33" s="128">
        <v>1</v>
      </c>
      <c r="D33" s="129">
        <v>141</v>
      </c>
      <c r="E33" s="130">
        <v>69</v>
      </c>
      <c r="F33" s="130">
        <v>5</v>
      </c>
      <c r="G33" s="131">
        <v>210</v>
      </c>
      <c r="H33" s="109"/>
      <c r="I33" s="110"/>
      <c r="J33" s="96"/>
      <c r="K33" s="262" t="s">
        <v>176</v>
      </c>
      <c r="L33" s="263"/>
      <c r="M33" s="105">
        <v>2</v>
      </c>
      <c r="N33" s="129">
        <v>131</v>
      </c>
      <c r="O33" s="130">
        <v>70</v>
      </c>
      <c r="P33" s="130">
        <v>3</v>
      </c>
      <c r="Q33" s="131">
        <v>201</v>
      </c>
      <c r="R33" s="109"/>
      <c r="S33" s="110"/>
    </row>
    <row r="34" spans="1:19" ht="12.75" customHeight="1">
      <c r="A34" s="258"/>
      <c r="B34" s="259"/>
      <c r="C34" s="111">
        <v>2</v>
      </c>
      <c r="D34" s="112">
        <v>137</v>
      </c>
      <c r="E34" s="113">
        <v>54</v>
      </c>
      <c r="F34" s="113">
        <v>4</v>
      </c>
      <c r="G34" s="114">
        <v>191</v>
      </c>
      <c r="H34" s="109"/>
      <c r="I34" s="110"/>
      <c r="J34" s="96"/>
      <c r="K34" s="258"/>
      <c r="L34" s="259"/>
      <c r="M34" s="111">
        <v>1</v>
      </c>
      <c r="N34" s="112">
        <v>145</v>
      </c>
      <c r="O34" s="113">
        <v>62</v>
      </c>
      <c r="P34" s="113">
        <v>1</v>
      </c>
      <c r="Q34" s="114">
        <v>207</v>
      </c>
      <c r="R34" s="109"/>
      <c r="S34" s="110"/>
    </row>
    <row r="35" spans="1:19" ht="9.75" customHeight="1">
      <c r="A35" s="260" t="s">
        <v>177</v>
      </c>
      <c r="B35" s="261"/>
      <c r="C35" s="115"/>
      <c r="D35" s="116"/>
      <c r="E35" s="116"/>
      <c r="F35" s="116"/>
      <c r="G35" s="117" t="s">
        <v>162</v>
      </c>
      <c r="H35" s="109"/>
      <c r="I35" s="118"/>
      <c r="J35" s="96"/>
      <c r="K35" s="260" t="s">
        <v>178</v>
      </c>
      <c r="L35" s="261"/>
      <c r="M35" s="115"/>
      <c r="N35" s="116"/>
      <c r="O35" s="116"/>
      <c r="P35" s="116"/>
      <c r="Q35" s="117" t="s">
        <v>162</v>
      </c>
      <c r="R35" s="109"/>
      <c r="S35" s="118"/>
    </row>
    <row r="36" spans="1:19" ht="9.75" customHeight="1" thickBot="1">
      <c r="A36" s="260"/>
      <c r="B36" s="261"/>
      <c r="C36" s="119"/>
      <c r="D36" s="120"/>
      <c r="E36" s="120"/>
      <c r="F36" s="120"/>
      <c r="G36" s="132" t="s">
        <v>162</v>
      </c>
      <c r="H36" s="109"/>
      <c r="I36" s="254">
        <v>0</v>
      </c>
      <c r="J36" s="96"/>
      <c r="K36" s="260"/>
      <c r="L36" s="261"/>
      <c r="M36" s="119"/>
      <c r="N36" s="120"/>
      <c r="O36" s="120"/>
      <c r="P36" s="120"/>
      <c r="Q36" s="132" t="s">
        <v>162</v>
      </c>
      <c r="R36" s="109"/>
      <c r="S36" s="254">
        <v>2</v>
      </c>
    </row>
    <row r="37" spans="1:19" ht="15.75" customHeight="1" thickBot="1">
      <c r="A37" s="197">
        <v>17967</v>
      </c>
      <c r="B37" s="198"/>
      <c r="C37" s="122" t="s">
        <v>18</v>
      </c>
      <c r="D37" s="123">
        <v>278</v>
      </c>
      <c r="E37" s="124">
        <v>123</v>
      </c>
      <c r="F37" s="125">
        <v>9</v>
      </c>
      <c r="G37" s="126">
        <v>401</v>
      </c>
      <c r="H37" s="127"/>
      <c r="I37" s="255"/>
      <c r="J37" s="96"/>
      <c r="K37" s="197">
        <v>5104</v>
      </c>
      <c r="L37" s="198"/>
      <c r="M37" s="122" t="s">
        <v>18</v>
      </c>
      <c r="N37" s="123">
        <v>276</v>
      </c>
      <c r="O37" s="124">
        <v>132</v>
      </c>
      <c r="P37" s="125">
        <v>4</v>
      </c>
      <c r="Q37" s="126">
        <v>408</v>
      </c>
      <c r="R37" s="127"/>
      <c r="S37" s="255"/>
    </row>
    <row r="38" spans="1:19" ht="4.5" customHeight="1" thickBot="1" thickTop="1">
      <c r="A38" s="96"/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</row>
    <row r="39" spans="1:19" ht="19.5" customHeight="1" thickBot="1">
      <c r="A39" s="133">
        <v>6</v>
      </c>
      <c r="B39" s="134"/>
      <c r="C39" s="135" t="s">
        <v>44</v>
      </c>
      <c r="D39" s="136">
        <v>1681</v>
      </c>
      <c r="E39" s="137">
        <v>703</v>
      </c>
      <c r="F39" s="138">
        <v>51</v>
      </c>
      <c r="G39" s="139">
        <v>2384</v>
      </c>
      <c r="H39" s="46"/>
      <c r="I39" s="140">
        <v>2</v>
      </c>
      <c r="J39" s="96"/>
      <c r="K39" s="133">
        <v>6</v>
      </c>
      <c r="L39" s="134"/>
      <c r="M39" s="135" t="s">
        <v>44</v>
      </c>
      <c r="N39" s="136">
        <v>1667</v>
      </c>
      <c r="O39" s="137">
        <v>717</v>
      </c>
      <c r="P39" s="138">
        <v>38</v>
      </c>
      <c r="Q39" s="139">
        <v>2384</v>
      </c>
      <c r="R39" s="46"/>
      <c r="S39" s="140">
        <v>2</v>
      </c>
    </row>
    <row r="40" spans="1:19" ht="4.5" customHeight="1" thickBot="1">
      <c r="A40" s="96"/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</row>
    <row r="41" spans="1:19" ht="21.75" customHeight="1" thickBot="1">
      <c r="A41" s="141"/>
      <c r="B41" s="142" t="s">
        <v>45</v>
      </c>
      <c r="C41" s="211"/>
      <c r="D41" s="211"/>
      <c r="E41" s="211"/>
      <c r="F41" s="96"/>
      <c r="G41" s="264" t="s">
        <v>47</v>
      </c>
      <c r="H41" s="265"/>
      <c r="I41" s="143">
        <v>4</v>
      </c>
      <c r="J41" s="96"/>
      <c r="K41" s="141"/>
      <c r="L41" s="142" t="s">
        <v>45</v>
      </c>
      <c r="M41" s="211"/>
      <c r="N41" s="211"/>
      <c r="O41" s="211"/>
      <c r="P41" s="96"/>
      <c r="Q41" s="264" t="s">
        <v>47</v>
      </c>
      <c r="R41" s="265"/>
      <c r="S41" s="143">
        <v>12</v>
      </c>
    </row>
    <row r="42" spans="1:19" ht="19.5" customHeight="1">
      <c r="A42" s="48"/>
      <c r="B42" s="49" t="s">
        <v>49</v>
      </c>
      <c r="C42" s="214"/>
      <c r="D42" s="214"/>
      <c r="E42" s="214"/>
      <c r="F42" s="51"/>
      <c r="G42" s="51"/>
      <c r="H42" s="51"/>
      <c r="I42" s="51"/>
      <c r="J42" s="51"/>
      <c r="K42" s="48"/>
      <c r="L42" s="49" t="s">
        <v>49</v>
      </c>
      <c r="M42" s="214"/>
      <c r="N42" s="214"/>
      <c r="O42" s="214"/>
      <c r="P42" s="52"/>
      <c r="Q42" s="53"/>
      <c r="R42" s="53"/>
      <c r="S42" s="53"/>
    </row>
    <row r="43" spans="1:19" ht="24.75" customHeight="1">
      <c r="A43" s="49" t="s">
        <v>51</v>
      </c>
      <c r="B43" s="49" t="s">
        <v>52</v>
      </c>
      <c r="C43" s="215"/>
      <c r="D43" s="215"/>
      <c r="E43" s="215"/>
      <c r="F43" s="215"/>
      <c r="G43" s="215"/>
      <c r="H43" s="215"/>
      <c r="I43" s="49"/>
      <c r="J43" s="49"/>
      <c r="K43" s="49" t="s">
        <v>54</v>
      </c>
      <c r="L43" s="216"/>
      <c r="M43" s="216"/>
      <c r="N43" s="54"/>
      <c r="O43" s="49" t="s">
        <v>49</v>
      </c>
      <c r="P43" s="217"/>
      <c r="Q43" s="217"/>
      <c r="R43" s="217"/>
      <c r="S43" s="217"/>
    </row>
    <row r="44" spans="1:19" ht="9.75" customHeight="1">
      <c r="A44" s="49"/>
      <c r="B44" s="49"/>
      <c r="C44" s="55"/>
      <c r="D44" s="55"/>
      <c r="E44" s="55"/>
      <c r="F44" s="55"/>
      <c r="G44" s="55"/>
      <c r="H44" s="55"/>
      <c r="I44" s="49"/>
      <c r="J44" s="49"/>
      <c r="K44" s="49"/>
      <c r="L44" s="56"/>
      <c r="M44" s="56"/>
      <c r="N44" s="54"/>
      <c r="O44" s="49"/>
      <c r="P44" s="55"/>
      <c r="Q44" s="55"/>
      <c r="R44" s="55"/>
      <c r="S44" s="55"/>
    </row>
    <row r="45" ht="30" customHeight="1">
      <c r="A45" s="57" t="s">
        <v>55</v>
      </c>
    </row>
    <row r="46" spans="2:11" ht="19.5" customHeight="1">
      <c r="B46" s="94" t="s">
        <v>56</v>
      </c>
      <c r="C46" s="218" t="s">
        <v>79</v>
      </c>
      <c r="D46" s="218"/>
      <c r="I46" s="94" t="s">
        <v>58</v>
      </c>
      <c r="J46" s="219">
        <v>18</v>
      </c>
      <c r="K46" s="219"/>
    </row>
    <row r="47" spans="2:19" ht="19.5" customHeight="1">
      <c r="B47" s="94" t="s">
        <v>59</v>
      </c>
      <c r="C47" s="207" t="s">
        <v>117</v>
      </c>
      <c r="D47" s="207"/>
      <c r="I47" s="94" t="s">
        <v>61</v>
      </c>
      <c r="J47" s="208">
        <v>2</v>
      </c>
      <c r="K47" s="208"/>
      <c r="P47" s="94" t="s">
        <v>62</v>
      </c>
      <c r="Q47" s="210"/>
      <c r="R47" s="210"/>
      <c r="S47" s="210"/>
    </row>
    <row r="48" ht="9.75" customHeight="1"/>
    <row r="49" spans="1:19" ht="15" customHeight="1">
      <c r="A49" s="191" t="s">
        <v>63</v>
      </c>
      <c r="B49" s="220"/>
      <c r="C49" s="220"/>
      <c r="D49" s="220"/>
      <c r="E49" s="220"/>
      <c r="F49" s="220"/>
      <c r="G49" s="220"/>
      <c r="H49" s="220"/>
      <c r="I49" s="220"/>
      <c r="J49" s="220"/>
      <c r="K49" s="220"/>
      <c r="L49" s="220"/>
      <c r="M49" s="220"/>
      <c r="N49" s="220"/>
      <c r="O49" s="220"/>
      <c r="P49" s="220"/>
      <c r="Q49" s="220"/>
      <c r="R49" s="220"/>
      <c r="S49" s="221"/>
    </row>
    <row r="50" spans="1:19" ht="90" customHeight="1">
      <c r="A50" s="222"/>
      <c r="B50" s="223"/>
      <c r="C50" s="223"/>
      <c r="D50" s="223"/>
      <c r="E50" s="223"/>
      <c r="F50" s="223"/>
      <c r="G50" s="223"/>
      <c r="H50" s="223"/>
      <c r="I50" s="223"/>
      <c r="J50" s="223"/>
      <c r="K50" s="223"/>
      <c r="L50" s="223"/>
      <c r="M50" s="223"/>
      <c r="N50" s="223"/>
      <c r="O50" s="223"/>
      <c r="P50" s="223"/>
      <c r="Q50" s="223"/>
      <c r="R50" s="223"/>
      <c r="S50" s="224"/>
    </row>
    <row r="51" ht="4.5" customHeight="1"/>
    <row r="52" spans="1:19" ht="15" customHeight="1">
      <c r="A52" s="225" t="s">
        <v>64</v>
      </c>
      <c r="B52" s="226"/>
      <c r="C52" s="226"/>
      <c r="D52" s="226"/>
      <c r="E52" s="226"/>
      <c r="F52" s="226"/>
      <c r="G52" s="226"/>
      <c r="H52" s="226"/>
      <c r="I52" s="226"/>
      <c r="J52" s="226"/>
      <c r="K52" s="226"/>
      <c r="L52" s="226"/>
      <c r="M52" s="226"/>
      <c r="N52" s="226"/>
      <c r="O52" s="226"/>
      <c r="P52" s="226"/>
      <c r="Q52" s="226"/>
      <c r="R52" s="226"/>
      <c r="S52" s="227"/>
    </row>
    <row r="53" spans="1:19" ht="6.75" customHeight="1">
      <c r="A53" s="59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1"/>
    </row>
    <row r="54" spans="1:19" ht="18" customHeight="1">
      <c r="A54" s="62" t="s">
        <v>6</v>
      </c>
      <c r="B54" s="60"/>
      <c r="C54" s="60"/>
      <c r="D54" s="60"/>
      <c r="E54" s="60"/>
      <c r="F54" s="60"/>
      <c r="G54" s="60"/>
      <c r="H54" s="60"/>
      <c r="I54" s="60"/>
      <c r="J54" s="60"/>
      <c r="K54" s="63" t="s">
        <v>8</v>
      </c>
      <c r="L54" s="60"/>
      <c r="M54" s="60"/>
      <c r="N54" s="60"/>
      <c r="O54" s="60"/>
      <c r="P54" s="60"/>
      <c r="Q54" s="60"/>
      <c r="R54" s="60"/>
      <c r="S54" s="61"/>
    </row>
    <row r="55" spans="1:19" ht="18" customHeight="1">
      <c r="A55" s="144"/>
      <c r="B55" s="145" t="s">
        <v>65</v>
      </c>
      <c r="C55" s="146"/>
      <c r="D55" s="147"/>
      <c r="E55" s="145" t="s">
        <v>66</v>
      </c>
      <c r="F55" s="146"/>
      <c r="G55" s="146"/>
      <c r="H55" s="146"/>
      <c r="I55" s="147"/>
      <c r="J55" s="60"/>
      <c r="K55" s="148"/>
      <c r="L55" s="145" t="s">
        <v>65</v>
      </c>
      <c r="M55" s="146"/>
      <c r="N55" s="147"/>
      <c r="O55" s="145" t="s">
        <v>66</v>
      </c>
      <c r="P55" s="146"/>
      <c r="Q55" s="146"/>
      <c r="R55" s="146"/>
      <c r="S55" s="149"/>
    </row>
    <row r="56" spans="1:19" ht="18" customHeight="1">
      <c r="A56" s="150" t="s">
        <v>179</v>
      </c>
      <c r="B56" s="151" t="s">
        <v>68</v>
      </c>
      <c r="C56" s="152"/>
      <c r="D56" s="153" t="s">
        <v>69</v>
      </c>
      <c r="E56" s="151" t="s">
        <v>68</v>
      </c>
      <c r="F56" s="154"/>
      <c r="G56" s="154"/>
      <c r="H56" s="155"/>
      <c r="I56" s="153" t="s">
        <v>69</v>
      </c>
      <c r="J56" s="60"/>
      <c r="K56" s="156" t="s">
        <v>179</v>
      </c>
      <c r="L56" s="151" t="s">
        <v>68</v>
      </c>
      <c r="M56" s="152"/>
      <c r="N56" s="153" t="s">
        <v>69</v>
      </c>
      <c r="O56" s="151" t="s">
        <v>68</v>
      </c>
      <c r="P56" s="154"/>
      <c r="Q56" s="154"/>
      <c r="R56" s="155"/>
      <c r="S56" s="157" t="s">
        <v>69</v>
      </c>
    </row>
    <row r="57" spans="1:19" ht="18" customHeight="1">
      <c r="A57" s="81"/>
      <c r="B57" s="233"/>
      <c r="C57" s="234"/>
      <c r="D57" s="82"/>
      <c r="E57" s="233"/>
      <c r="F57" s="235"/>
      <c r="G57" s="235"/>
      <c r="H57" s="234"/>
      <c r="I57" s="82"/>
      <c r="J57" s="158"/>
      <c r="K57" s="83"/>
      <c r="L57" s="233"/>
      <c r="M57" s="234"/>
      <c r="N57" s="82"/>
      <c r="O57" s="233"/>
      <c r="P57" s="235"/>
      <c r="Q57" s="235"/>
      <c r="R57" s="234"/>
      <c r="S57" s="84"/>
    </row>
    <row r="58" spans="1:19" ht="18" customHeight="1">
      <c r="A58" s="81"/>
      <c r="B58" s="233"/>
      <c r="C58" s="234"/>
      <c r="D58" s="82"/>
      <c r="E58" s="233"/>
      <c r="F58" s="235"/>
      <c r="G58" s="235"/>
      <c r="H58" s="234"/>
      <c r="I58" s="82"/>
      <c r="J58" s="158"/>
      <c r="K58" s="83"/>
      <c r="L58" s="233"/>
      <c r="M58" s="234"/>
      <c r="N58" s="82"/>
      <c r="O58" s="233"/>
      <c r="P58" s="235"/>
      <c r="Q58" s="235"/>
      <c r="R58" s="234"/>
      <c r="S58" s="84"/>
    </row>
    <row r="59" spans="1:19" ht="11.25" customHeight="1">
      <c r="A59" s="85"/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7"/>
    </row>
    <row r="60" spans="1:19" ht="3.75" customHeight="1">
      <c r="A60" s="63"/>
      <c r="B60" s="60"/>
      <c r="C60" s="60"/>
      <c r="D60" s="60"/>
      <c r="E60" s="60"/>
      <c r="F60" s="60"/>
      <c r="G60" s="60"/>
      <c r="H60" s="60"/>
      <c r="I60" s="60"/>
      <c r="J60" s="60"/>
      <c r="K60" s="63"/>
      <c r="L60" s="60"/>
      <c r="M60" s="60"/>
      <c r="N60" s="60"/>
      <c r="O60" s="60"/>
      <c r="P60" s="60"/>
      <c r="Q60" s="60"/>
      <c r="R60" s="60"/>
      <c r="S60" s="60"/>
    </row>
    <row r="61" spans="1:19" ht="19.5" customHeight="1">
      <c r="A61" s="236" t="s">
        <v>70</v>
      </c>
      <c r="B61" s="192"/>
      <c r="C61" s="192"/>
      <c r="D61" s="192"/>
      <c r="E61" s="192"/>
      <c r="F61" s="192"/>
      <c r="G61" s="192"/>
      <c r="H61" s="192"/>
      <c r="I61" s="192"/>
      <c r="J61" s="192"/>
      <c r="K61" s="192"/>
      <c r="L61" s="192"/>
      <c r="M61" s="192"/>
      <c r="N61" s="192"/>
      <c r="O61" s="192"/>
      <c r="P61" s="192"/>
      <c r="Q61" s="192"/>
      <c r="R61" s="192"/>
      <c r="S61" s="237"/>
    </row>
    <row r="62" spans="1:19" ht="90" customHeight="1">
      <c r="A62" s="238"/>
      <c r="B62" s="239"/>
      <c r="C62" s="239"/>
      <c r="D62" s="239"/>
      <c r="E62" s="239"/>
      <c r="F62" s="239"/>
      <c r="G62" s="239"/>
      <c r="H62" s="239"/>
      <c r="I62" s="239"/>
      <c r="J62" s="239"/>
      <c r="K62" s="239"/>
      <c r="L62" s="239"/>
      <c r="M62" s="239"/>
      <c r="N62" s="239"/>
      <c r="O62" s="239"/>
      <c r="P62" s="239"/>
      <c r="Q62" s="239"/>
      <c r="R62" s="239"/>
      <c r="S62" s="240"/>
    </row>
    <row r="63" ht="4.5" customHeight="1"/>
    <row r="64" spans="1:19" ht="15" customHeight="1">
      <c r="A64" s="191" t="s">
        <v>71</v>
      </c>
      <c r="B64" s="220"/>
      <c r="C64" s="220"/>
      <c r="D64" s="220"/>
      <c r="E64" s="220"/>
      <c r="F64" s="220"/>
      <c r="G64" s="220"/>
      <c r="H64" s="220"/>
      <c r="I64" s="220"/>
      <c r="J64" s="220"/>
      <c r="K64" s="220"/>
      <c r="L64" s="220"/>
      <c r="M64" s="220"/>
      <c r="N64" s="220"/>
      <c r="O64" s="220"/>
      <c r="P64" s="220"/>
      <c r="Q64" s="220"/>
      <c r="R64" s="220"/>
      <c r="S64" s="221"/>
    </row>
    <row r="65" spans="1:19" ht="90" customHeight="1">
      <c r="A65" s="222" t="s">
        <v>180</v>
      </c>
      <c r="B65" s="223"/>
      <c r="C65" s="223"/>
      <c r="D65" s="223"/>
      <c r="E65" s="223"/>
      <c r="F65" s="223"/>
      <c r="G65" s="223"/>
      <c r="H65" s="223"/>
      <c r="I65" s="223"/>
      <c r="J65" s="223"/>
      <c r="K65" s="223"/>
      <c r="L65" s="223"/>
      <c r="M65" s="223"/>
      <c r="N65" s="223"/>
      <c r="O65" s="223"/>
      <c r="P65" s="223"/>
      <c r="Q65" s="223"/>
      <c r="R65" s="223"/>
      <c r="S65" s="224"/>
    </row>
    <row r="66" spans="1:8" ht="30" customHeight="1">
      <c r="A66" s="231" t="s">
        <v>73</v>
      </c>
      <c r="B66" s="231"/>
      <c r="C66" s="232"/>
      <c r="D66" s="232"/>
      <c r="E66" s="232"/>
      <c r="F66" s="232"/>
      <c r="G66" s="232"/>
      <c r="H66" s="232"/>
    </row>
  </sheetData>
  <sheetProtection/>
  <mergeCells count="94">
    <mergeCell ref="A64:S64"/>
    <mergeCell ref="A65:S65"/>
    <mergeCell ref="A66:B66"/>
    <mergeCell ref="C66:H66"/>
    <mergeCell ref="B58:C58"/>
    <mergeCell ref="E58:H58"/>
    <mergeCell ref="L58:M58"/>
    <mergeCell ref="O58:R58"/>
    <mergeCell ref="A61:S61"/>
    <mergeCell ref="A62:S62"/>
    <mergeCell ref="A49:S49"/>
    <mergeCell ref="A50:S50"/>
    <mergeCell ref="A52:S52"/>
    <mergeCell ref="B57:C57"/>
    <mergeCell ref="E57:H57"/>
    <mergeCell ref="L57:M57"/>
    <mergeCell ref="O57:R57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16:S17"/>
    <mergeCell ref="A17:B17"/>
    <mergeCell ref="K17:L17"/>
    <mergeCell ref="A8:B9"/>
    <mergeCell ref="K8:L9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N5:Q5"/>
    <mergeCell ref="A6:B6"/>
    <mergeCell ref="K6:L6"/>
    <mergeCell ref="B1:C2"/>
    <mergeCell ref="D1:I1"/>
    <mergeCell ref="L1:N1"/>
    <mergeCell ref="O1:P1"/>
    <mergeCell ref="Q1:S1"/>
    <mergeCell ref="B3:I3"/>
    <mergeCell ref="L3:S3"/>
    <mergeCell ref="A5:B5"/>
    <mergeCell ref="C5:C6"/>
    <mergeCell ref="D5:G5"/>
    <mergeCell ref="K5:L5"/>
    <mergeCell ref="M5:M6"/>
  </mergeCells>
  <printOptions/>
  <pageMargins left="0.3937007874015748" right="0.3937007874015748" top="0" bottom="0.31496062992125984" header="0" footer="0.31496062992125984"/>
  <pageSetup fitToHeight="2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zoomScale="90" zoomScaleNormal="90" zoomScalePageLayoutView="0" workbookViewId="0" topLeftCell="A1">
      <selection activeCell="A62" sqref="A62:S62"/>
    </sheetView>
  </sheetViews>
  <sheetFormatPr defaultColWidth="9.00390625" defaultRowHeight="12.75"/>
  <cols>
    <col min="1" max="1" width="10.75390625" style="0" customWidth="1"/>
    <col min="2" max="2" width="16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6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</cols>
  <sheetData>
    <row r="1" spans="2:19" ht="26.25">
      <c r="B1" s="182" t="s">
        <v>0</v>
      </c>
      <c r="C1" s="182"/>
      <c r="D1" s="184" t="s">
        <v>1</v>
      </c>
      <c r="E1" s="184"/>
      <c r="F1" s="184"/>
      <c r="G1" s="184"/>
      <c r="H1" s="184"/>
      <c r="I1" s="184"/>
      <c r="K1" s="1" t="s">
        <v>2</v>
      </c>
      <c r="L1" s="246" t="s">
        <v>113</v>
      </c>
      <c r="M1" s="246"/>
      <c r="N1" s="246"/>
      <c r="O1" s="186" t="s">
        <v>4</v>
      </c>
      <c r="P1" s="186"/>
      <c r="Q1" s="187">
        <v>42775</v>
      </c>
      <c r="R1" s="187"/>
      <c r="S1" s="187"/>
    </row>
    <row r="2" spans="2:3" ht="9.75" customHeight="1" thickBot="1">
      <c r="B2" s="183"/>
      <c r="C2" s="183"/>
    </row>
    <row r="3" spans="1:19" ht="18.75" thickBot="1">
      <c r="A3" s="2" t="s">
        <v>6</v>
      </c>
      <c r="B3" s="247" t="s">
        <v>181</v>
      </c>
      <c r="C3" s="248"/>
      <c r="D3" s="248"/>
      <c r="E3" s="248"/>
      <c r="F3" s="248"/>
      <c r="G3" s="248"/>
      <c r="H3" s="248"/>
      <c r="I3" s="249"/>
      <c r="J3" s="96"/>
      <c r="K3" s="2" t="s">
        <v>8</v>
      </c>
      <c r="L3" s="247" t="s">
        <v>182</v>
      </c>
      <c r="M3" s="248"/>
      <c r="N3" s="248"/>
      <c r="O3" s="248"/>
      <c r="P3" s="248"/>
      <c r="Q3" s="248"/>
      <c r="R3" s="248"/>
      <c r="S3" s="249"/>
    </row>
    <row r="4" spans="1:19" ht="4.5" customHeight="1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</row>
    <row r="5" spans="1:19" ht="12.75" customHeight="1">
      <c r="A5" s="250" t="s">
        <v>10</v>
      </c>
      <c r="B5" s="251"/>
      <c r="C5" s="252" t="s">
        <v>11</v>
      </c>
      <c r="D5" s="241" t="s">
        <v>12</v>
      </c>
      <c r="E5" s="242"/>
      <c r="F5" s="242"/>
      <c r="G5" s="243"/>
      <c r="H5" s="97"/>
      <c r="I5" s="98" t="s">
        <v>13</v>
      </c>
      <c r="J5" s="96"/>
      <c r="K5" s="250" t="s">
        <v>10</v>
      </c>
      <c r="L5" s="251"/>
      <c r="M5" s="252" t="s">
        <v>11</v>
      </c>
      <c r="N5" s="241" t="s">
        <v>12</v>
      </c>
      <c r="O5" s="242"/>
      <c r="P5" s="242"/>
      <c r="Q5" s="243"/>
      <c r="R5" s="97"/>
      <c r="S5" s="98" t="s">
        <v>13</v>
      </c>
    </row>
    <row r="6" spans="1:19" ht="12.75" customHeight="1">
      <c r="A6" s="244" t="s">
        <v>14</v>
      </c>
      <c r="B6" s="245"/>
      <c r="C6" s="253"/>
      <c r="D6" s="99" t="s">
        <v>15</v>
      </c>
      <c r="E6" s="100" t="s">
        <v>16</v>
      </c>
      <c r="F6" s="100" t="s">
        <v>17</v>
      </c>
      <c r="G6" s="101" t="s">
        <v>18</v>
      </c>
      <c r="H6" s="102"/>
      <c r="I6" s="103" t="s">
        <v>19</v>
      </c>
      <c r="J6" s="96"/>
      <c r="K6" s="244" t="s">
        <v>14</v>
      </c>
      <c r="L6" s="245"/>
      <c r="M6" s="253"/>
      <c r="N6" s="99" t="s">
        <v>15</v>
      </c>
      <c r="O6" s="100" t="s">
        <v>16</v>
      </c>
      <c r="P6" s="100" t="s">
        <v>17</v>
      </c>
      <c r="Q6" s="101" t="s">
        <v>18</v>
      </c>
      <c r="R6" s="102"/>
      <c r="S6" s="103" t="s">
        <v>19</v>
      </c>
    </row>
    <row r="7" spans="1:19" ht="4.5" customHeight="1">
      <c r="A7" s="104"/>
      <c r="B7" s="104"/>
      <c r="C7" s="96"/>
      <c r="D7" s="96"/>
      <c r="E7" s="96"/>
      <c r="F7" s="96"/>
      <c r="G7" s="96"/>
      <c r="H7" s="96"/>
      <c r="I7" s="96"/>
      <c r="J7" s="96"/>
      <c r="K7" s="104"/>
      <c r="L7" s="104"/>
      <c r="M7" s="96"/>
      <c r="N7" s="96"/>
      <c r="O7" s="96"/>
      <c r="P7" s="96"/>
      <c r="Q7" s="96"/>
      <c r="R7" s="96"/>
      <c r="S7" s="96"/>
    </row>
    <row r="8" spans="1:19" ht="12.75" customHeight="1">
      <c r="A8" s="256" t="s">
        <v>183</v>
      </c>
      <c r="B8" s="257"/>
      <c r="C8" s="105">
        <v>1</v>
      </c>
      <c r="D8" s="106">
        <v>146</v>
      </c>
      <c r="E8" s="107">
        <v>53</v>
      </c>
      <c r="F8" s="107">
        <v>4</v>
      </c>
      <c r="G8" s="108">
        <v>199</v>
      </c>
      <c r="H8" s="109"/>
      <c r="I8" s="110"/>
      <c r="J8" s="96"/>
      <c r="K8" s="256" t="s">
        <v>184</v>
      </c>
      <c r="L8" s="257"/>
      <c r="M8" s="105">
        <v>2</v>
      </c>
      <c r="N8" s="106">
        <v>145</v>
      </c>
      <c r="O8" s="107">
        <v>77</v>
      </c>
      <c r="P8" s="107">
        <v>0</v>
      </c>
      <c r="Q8" s="108">
        <v>222</v>
      </c>
      <c r="R8" s="109"/>
      <c r="S8" s="110"/>
    </row>
    <row r="9" spans="1:19" ht="12.75" customHeight="1">
      <c r="A9" s="258"/>
      <c r="B9" s="259"/>
      <c r="C9" s="111">
        <v>2</v>
      </c>
      <c r="D9" s="112">
        <v>145</v>
      </c>
      <c r="E9" s="113">
        <v>61</v>
      </c>
      <c r="F9" s="113">
        <v>1</v>
      </c>
      <c r="G9" s="114">
        <v>206</v>
      </c>
      <c r="H9" s="109"/>
      <c r="I9" s="110"/>
      <c r="J9" s="96"/>
      <c r="K9" s="258"/>
      <c r="L9" s="259"/>
      <c r="M9" s="111">
        <v>1</v>
      </c>
      <c r="N9" s="112">
        <v>163</v>
      </c>
      <c r="O9" s="113">
        <v>63</v>
      </c>
      <c r="P9" s="113">
        <v>1</v>
      </c>
      <c r="Q9" s="114">
        <v>226</v>
      </c>
      <c r="R9" s="109"/>
      <c r="S9" s="110"/>
    </row>
    <row r="10" spans="1:19" ht="9.75" customHeight="1">
      <c r="A10" s="260" t="s">
        <v>35</v>
      </c>
      <c r="B10" s="261"/>
      <c r="C10" s="115"/>
      <c r="D10" s="116"/>
      <c r="E10" s="116"/>
      <c r="F10" s="116"/>
      <c r="G10" s="117" t="s">
        <v>162</v>
      </c>
      <c r="H10" s="109"/>
      <c r="I10" s="118"/>
      <c r="J10" s="96"/>
      <c r="K10" s="260" t="s">
        <v>185</v>
      </c>
      <c r="L10" s="261"/>
      <c r="M10" s="115"/>
      <c r="N10" s="116"/>
      <c r="O10" s="116"/>
      <c r="P10" s="116"/>
      <c r="Q10" s="117" t="s">
        <v>162</v>
      </c>
      <c r="R10" s="109"/>
      <c r="S10" s="118"/>
    </row>
    <row r="11" spans="1:19" ht="9.75" customHeight="1" thickBot="1">
      <c r="A11" s="260"/>
      <c r="B11" s="261"/>
      <c r="C11" s="119"/>
      <c r="D11" s="120"/>
      <c r="E11" s="120"/>
      <c r="F11" s="120"/>
      <c r="G11" s="121" t="s">
        <v>162</v>
      </c>
      <c r="H11" s="109"/>
      <c r="I11" s="254">
        <v>0</v>
      </c>
      <c r="J11" s="96"/>
      <c r="K11" s="260"/>
      <c r="L11" s="261"/>
      <c r="M11" s="119"/>
      <c r="N11" s="120"/>
      <c r="O11" s="120"/>
      <c r="P11" s="120"/>
      <c r="Q11" s="121" t="s">
        <v>162</v>
      </c>
      <c r="R11" s="109"/>
      <c r="S11" s="254">
        <v>2</v>
      </c>
    </row>
    <row r="12" spans="1:19" ht="15.75" customHeight="1" thickBot="1">
      <c r="A12" s="197">
        <v>10208</v>
      </c>
      <c r="B12" s="198"/>
      <c r="C12" s="122" t="s">
        <v>18</v>
      </c>
      <c r="D12" s="123">
        <v>291</v>
      </c>
      <c r="E12" s="124">
        <v>114</v>
      </c>
      <c r="F12" s="125">
        <v>5</v>
      </c>
      <c r="G12" s="126">
        <v>405</v>
      </c>
      <c r="H12" s="127"/>
      <c r="I12" s="255"/>
      <c r="J12" s="96"/>
      <c r="K12" s="197">
        <v>16206</v>
      </c>
      <c r="L12" s="198"/>
      <c r="M12" s="122" t="s">
        <v>18</v>
      </c>
      <c r="N12" s="123">
        <v>308</v>
      </c>
      <c r="O12" s="124">
        <v>140</v>
      </c>
      <c r="P12" s="125">
        <v>1</v>
      </c>
      <c r="Q12" s="126">
        <v>448</v>
      </c>
      <c r="R12" s="127"/>
      <c r="S12" s="255"/>
    </row>
    <row r="13" spans="1:19" ht="12.75" customHeight="1" thickTop="1">
      <c r="A13" s="262" t="s">
        <v>186</v>
      </c>
      <c r="B13" s="263"/>
      <c r="C13" s="128">
        <v>1</v>
      </c>
      <c r="D13" s="129">
        <v>141</v>
      </c>
      <c r="E13" s="130">
        <v>71</v>
      </c>
      <c r="F13" s="130">
        <v>1</v>
      </c>
      <c r="G13" s="131">
        <v>212</v>
      </c>
      <c r="H13" s="109"/>
      <c r="I13" s="110"/>
      <c r="J13" s="96"/>
      <c r="K13" s="262" t="s">
        <v>187</v>
      </c>
      <c r="L13" s="263"/>
      <c r="M13" s="105">
        <v>2</v>
      </c>
      <c r="N13" s="129">
        <v>137</v>
      </c>
      <c r="O13" s="130">
        <v>53</v>
      </c>
      <c r="P13" s="130">
        <v>4</v>
      </c>
      <c r="Q13" s="131">
        <v>190</v>
      </c>
      <c r="R13" s="109"/>
      <c r="S13" s="110"/>
    </row>
    <row r="14" spans="1:19" ht="12.75" customHeight="1">
      <c r="A14" s="258"/>
      <c r="B14" s="259"/>
      <c r="C14" s="111">
        <v>2</v>
      </c>
      <c r="D14" s="112">
        <v>146</v>
      </c>
      <c r="E14" s="113">
        <v>53</v>
      </c>
      <c r="F14" s="113">
        <v>6</v>
      </c>
      <c r="G14" s="114">
        <v>199</v>
      </c>
      <c r="H14" s="109"/>
      <c r="I14" s="110"/>
      <c r="J14" s="96"/>
      <c r="K14" s="258"/>
      <c r="L14" s="259"/>
      <c r="M14" s="111">
        <v>1</v>
      </c>
      <c r="N14" s="112">
        <v>148</v>
      </c>
      <c r="O14" s="113">
        <v>35</v>
      </c>
      <c r="P14" s="113">
        <v>5</v>
      </c>
      <c r="Q14" s="114">
        <v>183</v>
      </c>
      <c r="R14" s="109"/>
      <c r="S14" s="110"/>
    </row>
    <row r="15" spans="1:19" ht="9.75" customHeight="1">
      <c r="A15" s="260" t="s">
        <v>188</v>
      </c>
      <c r="B15" s="261"/>
      <c r="C15" s="115"/>
      <c r="D15" s="116"/>
      <c r="E15" s="116"/>
      <c r="F15" s="116"/>
      <c r="G15" s="117" t="s">
        <v>162</v>
      </c>
      <c r="H15" s="109"/>
      <c r="I15" s="118"/>
      <c r="J15" s="96"/>
      <c r="K15" s="260" t="s">
        <v>189</v>
      </c>
      <c r="L15" s="261"/>
      <c r="M15" s="115"/>
      <c r="N15" s="116"/>
      <c r="O15" s="116"/>
      <c r="P15" s="116"/>
      <c r="Q15" s="117" t="s">
        <v>162</v>
      </c>
      <c r="R15" s="109"/>
      <c r="S15" s="118"/>
    </row>
    <row r="16" spans="1:19" ht="9.75" customHeight="1" thickBot="1">
      <c r="A16" s="260"/>
      <c r="B16" s="261"/>
      <c r="C16" s="119"/>
      <c r="D16" s="120"/>
      <c r="E16" s="120"/>
      <c r="F16" s="120"/>
      <c r="G16" s="132" t="s">
        <v>162</v>
      </c>
      <c r="H16" s="109"/>
      <c r="I16" s="254">
        <v>2</v>
      </c>
      <c r="J16" s="96"/>
      <c r="K16" s="260"/>
      <c r="L16" s="261"/>
      <c r="M16" s="119"/>
      <c r="N16" s="120"/>
      <c r="O16" s="120"/>
      <c r="P16" s="120"/>
      <c r="Q16" s="132" t="s">
        <v>162</v>
      </c>
      <c r="R16" s="109"/>
      <c r="S16" s="254">
        <v>0</v>
      </c>
    </row>
    <row r="17" spans="1:19" ht="15.75" customHeight="1" thickBot="1">
      <c r="A17" s="197">
        <v>4420</v>
      </c>
      <c r="B17" s="198"/>
      <c r="C17" s="122" t="s">
        <v>18</v>
      </c>
      <c r="D17" s="123">
        <v>287</v>
      </c>
      <c r="E17" s="124">
        <v>124</v>
      </c>
      <c r="F17" s="125">
        <v>7</v>
      </c>
      <c r="G17" s="126">
        <v>411</v>
      </c>
      <c r="H17" s="127"/>
      <c r="I17" s="255"/>
      <c r="J17" s="96"/>
      <c r="K17" s="197">
        <v>22752</v>
      </c>
      <c r="L17" s="198"/>
      <c r="M17" s="122" t="s">
        <v>18</v>
      </c>
      <c r="N17" s="123">
        <v>285</v>
      </c>
      <c r="O17" s="124">
        <v>88</v>
      </c>
      <c r="P17" s="125">
        <v>9</v>
      </c>
      <c r="Q17" s="126">
        <v>373</v>
      </c>
      <c r="R17" s="127"/>
      <c r="S17" s="255"/>
    </row>
    <row r="18" spans="1:19" ht="12.75" customHeight="1" thickTop="1">
      <c r="A18" s="262" t="s">
        <v>190</v>
      </c>
      <c r="B18" s="263"/>
      <c r="C18" s="128">
        <v>1</v>
      </c>
      <c r="D18" s="129">
        <v>153</v>
      </c>
      <c r="E18" s="130">
        <v>61</v>
      </c>
      <c r="F18" s="130">
        <v>5</v>
      </c>
      <c r="G18" s="131">
        <v>214</v>
      </c>
      <c r="H18" s="109"/>
      <c r="I18" s="110"/>
      <c r="J18" s="96"/>
      <c r="K18" s="262" t="s">
        <v>191</v>
      </c>
      <c r="L18" s="263"/>
      <c r="M18" s="105">
        <v>2</v>
      </c>
      <c r="N18" s="129">
        <v>125</v>
      </c>
      <c r="O18" s="130">
        <v>62</v>
      </c>
      <c r="P18" s="130">
        <v>1</v>
      </c>
      <c r="Q18" s="131">
        <v>187</v>
      </c>
      <c r="R18" s="109"/>
      <c r="S18" s="110"/>
    </row>
    <row r="19" spans="1:19" ht="12.75" customHeight="1">
      <c r="A19" s="258"/>
      <c r="B19" s="259"/>
      <c r="C19" s="111">
        <v>2</v>
      </c>
      <c r="D19" s="112">
        <v>134</v>
      </c>
      <c r="E19" s="113">
        <v>61</v>
      </c>
      <c r="F19" s="113">
        <v>2</v>
      </c>
      <c r="G19" s="114">
        <v>195</v>
      </c>
      <c r="H19" s="109"/>
      <c r="I19" s="110"/>
      <c r="J19" s="96"/>
      <c r="K19" s="258"/>
      <c r="L19" s="259"/>
      <c r="M19" s="111">
        <v>1</v>
      </c>
      <c r="N19" s="112">
        <v>138</v>
      </c>
      <c r="O19" s="113">
        <v>62</v>
      </c>
      <c r="P19" s="113">
        <v>2</v>
      </c>
      <c r="Q19" s="114">
        <v>200</v>
      </c>
      <c r="R19" s="109"/>
      <c r="S19" s="110"/>
    </row>
    <row r="20" spans="1:19" ht="9.75" customHeight="1">
      <c r="A20" s="260" t="s">
        <v>185</v>
      </c>
      <c r="B20" s="261"/>
      <c r="C20" s="115"/>
      <c r="D20" s="116"/>
      <c r="E20" s="116"/>
      <c r="F20" s="116"/>
      <c r="G20" s="117" t="s">
        <v>162</v>
      </c>
      <c r="H20" s="109"/>
      <c r="I20" s="118"/>
      <c r="J20" s="96"/>
      <c r="K20" s="260" t="s">
        <v>192</v>
      </c>
      <c r="L20" s="261"/>
      <c r="M20" s="115"/>
      <c r="N20" s="116"/>
      <c r="O20" s="116"/>
      <c r="P20" s="116"/>
      <c r="Q20" s="117" t="s">
        <v>162</v>
      </c>
      <c r="R20" s="109"/>
      <c r="S20" s="118"/>
    </row>
    <row r="21" spans="1:19" ht="9.75" customHeight="1" thickBot="1">
      <c r="A21" s="260"/>
      <c r="B21" s="261"/>
      <c r="C21" s="119"/>
      <c r="D21" s="120"/>
      <c r="E21" s="120"/>
      <c r="F21" s="120"/>
      <c r="G21" s="132" t="s">
        <v>162</v>
      </c>
      <c r="H21" s="109"/>
      <c r="I21" s="254">
        <v>2</v>
      </c>
      <c r="J21" s="96"/>
      <c r="K21" s="260"/>
      <c r="L21" s="261"/>
      <c r="M21" s="119"/>
      <c r="N21" s="120"/>
      <c r="O21" s="120"/>
      <c r="P21" s="120"/>
      <c r="Q21" s="132" t="s">
        <v>162</v>
      </c>
      <c r="R21" s="109"/>
      <c r="S21" s="254">
        <v>0</v>
      </c>
    </row>
    <row r="22" spans="1:19" ht="15.75" customHeight="1" thickBot="1">
      <c r="A22" s="197">
        <v>1258</v>
      </c>
      <c r="B22" s="198"/>
      <c r="C22" s="122" t="s">
        <v>18</v>
      </c>
      <c r="D22" s="123">
        <v>287</v>
      </c>
      <c r="E22" s="124">
        <v>122</v>
      </c>
      <c r="F22" s="125">
        <v>7</v>
      </c>
      <c r="G22" s="126">
        <v>409</v>
      </c>
      <c r="H22" s="127"/>
      <c r="I22" s="255"/>
      <c r="J22" s="96"/>
      <c r="K22" s="197">
        <v>18612</v>
      </c>
      <c r="L22" s="198"/>
      <c r="M22" s="122" t="s">
        <v>18</v>
      </c>
      <c r="N22" s="123">
        <v>263</v>
      </c>
      <c r="O22" s="124">
        <v>124</v>
      </c>
      <c r="P22" s="125">
        <v>3</v>
      </c>
      <c r="Q22" s="126">
        <v>387</v>
      </c>
      <c r="R22" s="127"/>
      <c r="S22" s="255"/>
    </row>
    <row r="23" spans="1:19" ht="12.75" customHeight="1" thickTop="1">
      <c r="A23" s="262" t="s">
        <v>193</v>
      </c>
      <c r="B23" s="263"/>
      <c r="C23" s="128">
        <v>1</v>
      </c>
      <c r="D23" s="129">
        <v>136</v>
      </c>
      <c r="E23" s="130">
        <v>71</v>
      </c>
      <c r="F23" s="130">
        <v>3</v>
      </c>
      <c r="G23" s="131">
        <v>207</v>
      </c>
      <c r="H23" s="109"/>
      <c r="I23" s="110"/>
      <c r="J23" s="96"/>
      <c r="K23" s="262" t="s">
        <v>184</v>
      </c>
      <c r="L23" s="263"/>
      <c r="M23" s="105">
        <v>2</v>
      </c>
      <c r="N23" s="129">
        <v>137</v>
      </c>
      <c r="O23" s="130">
        <v>59</v>
      </c>
      <c r="P23" s="130">
        <v>2</v>
      </c>
      <c r="Q23" s="131">
        <v>196</v>
      </c>
      <c r="R23" s="109"/>
      <c r="S23" s="110"/>
    </row>
    <row r="24" spans="1:19" ht="12.75" customHeight="1">
      <c r="A24" s="258"/>
      <c r="B24" s="259"/>
      <c r="C24" s="111">
        <v>2</v>
      </c>
      <c r="D24" s="112">
        <v>157</v>
      </c>
      <c r="E24" s="113">
        <v>63</v>
      </c>
      <c r="F24" s="113">
        <v>1</v>
      </c>
      <c r="G24" s="114">
        <v>220</v>
      </c>
      <c r="H24" s="109"/>
      <c r="I24" s="110"/>
      <c r="J24" s="96"/>
      <c r="K24" s="258"/>
      <c r="L24" s="259"/>
      <c r="M24" s="111">
        <v>1</v>
      </c>
      <c r="N24" s="112">
        <v>147</v>
      </c>
      <c r="O24" s="113">
        <v>53</v>
      </c>
      <c r="P24" s="113">
        <v>6</v>
      </c>
      <c r="Q24" s="114">
        <v>200</v>
      </c>
      <c r="R24" s="109"/>
      <c r="S24" s="110"/>
    </row>
    <row r="25" spans="1:19" ht="9.75" customHeight="1">
      <c r="A25" s="260" t="s">
        <v>185</v>
      </c>
      <c r="B25" s="261"/>
      <c r="C25" s="115"/>
      <c r="D25" s="116"/>
      <c r="E25" s="116"/>
      <c r="F25" s="116"/>
      <c r="G25" s="117" t="s">
        <v>162</v>
      </c>
      <c r="H25" s="109"/>
      <c r="I25" s="118"/>
      <c r="J25" s="96"/>
      <c r="K25" s="260" t="s">
        <v>43</v>
      </c>
      <c r="L25" s="261"/>
      <c r="M25" s="115"/>
      <c r="N25" s="116"/>
      <c r="O25" s="116"/>
      <c r="P25" s="116"/>
      <c r="Q25" s="117" t="s">
        <v>162</v>
      </c>
      <c r="R25" s="109"/>
      <c r="S25" s="118"/>
    </row>
    <row r="26" spans="1:19" ht="9.75" customHeight="1" thickBot="1">
      <c r="A26" s="260"/>
      <c r="B26" s="261"/>
      <c r="C26" s="119"/>
      <c r="D26" s="120"/>
      <c r="E26" s="120"/>
      <c r="F26" s="120"/>
      <c r="G26" s="132" t="s">
        <v>162</v>
      </c>
      <c r="H26" s="109"/>
      <c r="I26" s="254">
        <v>2</v>
      </c>
      <c r="J26" s="96"/>
      <c r="K26" s="260"/>
      <c r="L26" s="261"/>
      <c r="M26" s="119"/>
      <c r="N26" s="120"/>
      <c r="O26" s="120"/>
      <c r="P26" s="120"/>
      <c r="Q26" s="132" t="s">
        <v>162</v>
      </c>
      <c r="R26" s="109"/>
      <c r="S26" s="254">
        <v>0</v>
      </c>
    </row>
    <row r="27" spans="1:19" ht="15.75" customHeight="1" thickBot="1">
      <c r="A27" s="197">
        <v>1272</v>
      </c>
      <c r="B27" s="198"/>
      <c r="C27" s="122" t="s">
        <v>18</v>
      </c>
      <c r="D27" s="123">
        <v>293</v>
      </c>
      <c r="E27" s="124">
        <v>134</v>
      </c>
      <c r="F27" s="125">
        <v>4</v>
      </c>
      <c r="G27" s="126">
        <v>427</v>
      </c>
      <c r="H27" s="127"/>
      <c r="I27" s="255"/>
      <c r="J27" s="96"/>
      <c r="K27" s="197">
        <v>1263</v>
      </c>
      <c r="L27" s="198"/>
      <c r="M27" s="122" t="s">
        <v>18</v>
      </c>
      <c r="N27" s="123">
        <v>284</v>
      </c>
      <c r="O27" s="124">
        <v>112</v>
      </c>
      <c r="P27" s="125">
        <v>8</v>
      </c>
      <c r="Q27" s="126">
        <v>396</v>
      </c>
      <c r="R27" s="127"/>
      <c r="S27" s="255"/>
    </row>
    <row r="28" spans="1:19" ht="12.75" customHeight="1" thickTop="1">
      <c r="A28" s="262" t="s">
        <v>194</v>
      </c>
      <c r="B28" s="263"/>
      <c r="C28" s="128">
        <v>1</v>
      </c>
      <c r="D28" s="129">
        <v>144</v>
      </c>
      <c r="E28" s="130">
        <v>59</v>
      </c>
      <c r="F28" s="130">
        <v>1</v>
      </c>
      <c r="G28" s="131">
        <v>203</v>
      </c>
      <c r="H28" s="109"/>
      <c r="I28" s="110"/>
      <c r="J28" s="96"/>
      <c r="K28" s="262" t="s">
        <v>195</v>
      </c>
      <c r="L28" s="263"/>
      <c r="M28" s="105">
        <v>2</v>
      </c>
      <c r="N28" s="129">
        <v>139</v>
      </c>
      <c r="O28" s="130">
        <v>63</v>
      </c>
      <c r="P28" s="130">
        <v>0</v>
      </c>
      <c r="Q28" s="131">
        <v>202</v>
      </c>
      <c r="R28" s="109"/>
      <c r="S28" s="110"/>
    </row>
    <row r="29" spans="1:19" ht="12.75" customHeight="1">
      <c r="A29" s="258"/>
      <c r="B29" s="259"/>
      <c r="C29" s="111">
        <v>2</v>
      </c>
      <c r="D29" s="112">
        <v>171</v>
      </c>
      <c r="E29" s="113">
        <v>79</v>
      </c>
      <c r="F29" s="113">
        <v>1</v>
      </c>
      <c r="G29" s="114">
        <v>250</v>
      </c>
      <c r="H29" s="109"/>
      <c r="I29" s="110"/>
      <c r="J29" s="96"/>
      <c r="K29" s="258"/>
      <c r="L29" s="259"/>
      <c r="M29" s="111">
        <v>1</v>
      </c>
      <c r="N29" s="112">
        <v>148</v>
      </c>
      <c r="O29" s="113">
        <v>63</v>
      </c>
      <c r="P29" s="113">
        <v>1</v>
      </c>
      <c r="Q29" s="114">
        <v>211</v>
      </c>
      <c r="R29" s="109"/>
      <c r="S29" s="110"/>
    </row>
    <row r="30" spans="1:19" ht="9.75" customHeight="1">
      <c r="A30" s="260" t="s">
        <v>196</v>
      </c>
      <c r="B30" s="261"/>
      <c r="C30" s="115"/>
      <c r="D30" s="116"/>
      <c r="E30" s="116"/>
      <c r="F30" s="116"/>
      <c r="G30" s="117" t="s">
        <v>162</v>
      </c>
      <c r="H30" s="109"/>
      <c r="I30" s="118"/>
      <c r="J30" s="96"/>
      <c r="K30" s="260" t="s">
        <v>197</v>
      </c>
      <c r="L30" s="261"/>
      <c r="M30" s="115"/>
      <c r="N30" s="116"/>
      <c r="O30" s="116"/>
      <c r="P30" s="116"/>
      <c r="Q30" s="117" t="s">
        <v>162</v>
      </c>
      <c r="R30" s="109"/>
      <c r="S30" s="118"/>
    </row>
    <row r="31" spans="1:19" ht="9.75" customHeight="1" thickBot="1">
      <c r="A31" s="260"/>
      <c r="B31" s="261"/>
      <c r="C31" s="119"/>
      <c r="D31" s="120"/>
      <c r="E31" s="120"/>
      <c r="F31" s="120"/>
      <c r="G31" s="132" t="s">
        <v>162</v>
      </c>
      <c r="H31" s="109"/>
      <c r="I31" s="254">
        <v>2</v>
      </c>
      <c r="J31" s="96"/>
      <c r="K31" s="260"/>
      <c r="L31" s="261"/>
      <c r="M31" s="119"/>
      <c r="N31" s="120"/>
      <c r="O31" s="120"/>
      <c r="P31" s="120"/>
      <c r="Q31" s="132" t="s">
        <v>162</v>
      </c>
      <c r="R31" s="109"/>
      <c r="S31" s="254">
        <v>0</v>
      </c>
    </row>
    <row r="32" spans="1:19" ht="15.75" customHeight="1" thickBot="1">
      <c r="A32" s="197">
        <v>1257</v>
      </c>
      <c r="B32" s="198"/>
      <c r="C32" s="122" t="s">
        <v>18</v>
      </c>
      <c r="D32" s="123">
        <v>315</v>
      </c>
      <c r="E32" s="124">
        <v>138</v>
      </c>
      <c r="F32" s="125">
        <v>2</v>
      </c>
      <c r="G32" s="126">
        <v>453</v>
      </c>
      <c r="H32" s="127"/>
      <c r="I32" s="255"/>
      <c r="J32" s="96"/>
      <c r="K32" s="197">
        <v>4258</v>
      </c>
      <c r="L32" s="198"/>
      <c r="M32" s="122" t="s">
        <v>18</v>
      </c>
      <c r="N32" s="123">
        <v>287</v>
      </c>
      <c r="O32" s="124">
        <v>126</v>
      </c>
      <c r="P32" s="125">
        <v>1</v>
      </c>
      <c r="Q32" s="126">
        <v>413</v>
      </c>
      <c r="R32" s="127"/>
      <c r="S32" s="255"/>
    </row>
    <row r="33" spans="1:19" ht="12.75" customHeight="1" thickTop="1">
      <c r="A33" s="262" t="s">
        <v>164</v>
      </c>
      <c r="B33" s="263"/>
      <c r="C33" s="128">
        <v>1</v>
      </c>
      <c r="D33" s="129">
        <v>161</v>
      </c>
      <c r="E33" s="130">
        <v>67</v>
      </c>
      <c r="F33" s="130">
        <v>3</v>
      </c>
      <c r="G33" s="131">
        <v>228</v>
      </c>
      <c r="H33" s="109"/>
      <c r="I33" s="110"/>
      <c r="J33" s="96"/>
      <c r="K33" s="262" t="s">
        <v>198</v>
      </c>
      <c r="L33" s="263"/>
      <c r="M33" s="105">
        <v>2</v>
      </c>
      <c r="N33" s="129">
        <v>135</v>
      </c>
      <c r="O33" s="130">
        <v>79</v>
      </c>
      <c r="P33" s="130">
        <v>2</v>
      </c>
      <c r="Q33" s="131">
        <v>214</v>
      </c>
      <c r="R33" s="109"/>
      <c r="S33" s="110"/>
    </row>
    <row r="34" spans="1:19" ht="12.75" customHeight="1">
      <c r="A34" s="258"/>
      <c r="B34" s="259"/>
      <c r="C34" s="111">
        <v>2</v>
      </c>
      <c r="D34" s="112">
        <v>130</v>
      </c>
      <c r="E34" s="113">
        <v>62</v>
      </c>
      <c r="F34" s="113">
        <v>1</v>
      </c>
      <c r="G34" s="114">
        <v>192</v>
      </c>
      <c r="H34" s="109"/>
      <c r="I34" s="110"/>
      <c r="J34" s="96"/>
      <c r="K34" s="258"/>
      <c r="L34" s="259"/>
      <c r="M34" s="111">
        <v>1</v>
      </c>
      <c r="N34" s="112">
        <v>161</v>
      </c>
      <c r="O34" s="113">
        <v>44</v>
      </c>
      <c r="P34" s="113">
        <v>4</v>
      </c>
      <c r="Q34" s="114">
        <v>205</v>
      </c>
      <c r="R34" s="109"/>
      <c r="S34" s="110"/>
    </row>
    <row r="35" spans="1:19" ht="9.75" customHeight="1">
      <c r="A35" s="260" t="s">
        <v>199</v>
      </c>
      <c r="B35" s="261"/>
      <c r="C35" s="115"/>
      <c r="D35" s="116"/>
      <c r="E35" s="116"/>
      <c r="F35" s="116"/>
      <c r="G35" s="117" t="s">
        <v>162</v>
      </c>
      <c r="H35" s="109"/>
      <c r="I35" s="118"/>
      <c r="J35" s="96"/>
      <c r="K35" s="260" t="s">
        <v>200</v>
      </c>
      <c r="L35" s="261"/>
      <c r="M35" s="115"/>
      <c r="N35" s="116"/>
      <c r="O35" s="116"/>
      <c r="P35" s="116"/>
      <c r="Q35" s="117" t="s">
        <v>162</v>
      </c>
      <c r="R35" s="109"/>
      <c r="S35" s="118"/>
    </row>
    <row r="36" spans="1:19" ht="9.75" customHeight="1" thickBot="1">
      <c r="A36" s="260"/>
      <c r="B36" s="261"/>
      <c r="C36" s="119"/>
      <c r="D36" s="120"/>
      <c r="E36" s="120"/>
      <c r="F36" s="120"/>
      <c r="G36" s="132" t="s">
        <v>162</v>
      </c>
      <c r="H36" s="109"/>
      <c r="I36" s="254">
        <v>2</v>
      </c>
      <c r="J36" s="96"/>
      <c r="K36" s="260"/>
      <c r="L36" s="261"/>
      <c r="M36" s="119"/>
      <c r="N36" s="120"/>
      <c r="O36" s="120"/>
      <c r="P36" s="120"/>
      <c r="Q36" s="132" t="s">
        <v>162</v>
      </c>
      <c r="R36" s="109"/>
      <c r="S36" s="254">
        <v>0</v>
      </c>
    </row>
    <row r="37" spans="1:19" ht="15.75" customHeight="1" thickBot="1">
      <c r="A37" s="197">
        <v>17300</v>
      </c>
      <c r="B37" s="198"/>
      <c r="C37" s="122" t="s">
        <v>18</v>
      </c>
      <c r="D37" s="123">
        <v>291</v>
      </c>
      <c r="E37" s="124">
        <v>129</v>
      </c>
      <c r="F37" s="125">
        <v>4</v>
      </c>
      <c r="G37" s="126">
        <v>420</v>
      </c>
      <c r="H37" s="127"/>
      <c r="I37" s="255"/>
      <c r="J37" s="96"/>
      <c r="K37" s="197">
        <v>1282</v>
      </c>
      <c r="L37" s="198"/>
      <c r="M37" s="122" t="s">
        <v>18</v>
      </c>
      <c r="N37" s="123">
        <v>296</v>
      </c>
      <c r="O37" s="124">
        <v>123</v>
      </c>
      <c r="P37" s="125">
        <v>6</v>
      </c>
      <c r="Q37" s="126">
        <v>419</v>
      </c>
      <c r="R37" s="127"/>
      <c r="S37" s="255"/>
    </row>
    <row r="38" spans="1:19" ht="4.5" customHeight="1" thickBot="1" thickTop="1">
      <c r="A38" s="96"/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</row>
    <row r="39" spans="1:19" ht="19.5" customHeight="1" thickBot="1">
      <c r="A39" s="133">
        <v>6</v>
      </c>
      <c r="B39" s="134"/>
      <c r="C39" s="135" t="s">
        <v>44</v>
      </c>
      <c r="D39" s="136">
        <v>1764</v>
      </c>
      <c r="E39" s="137">
        <v>761</v>
      </c>
      <c r="F39" s="138">
        <v>29</v>
      </c>
      <c r="G39" s="139">
        <v>2525</v>
      </c>
      <c r="H39" s="46"/>
      <c r="I39" s="140">
        <v>4</v>
      </c>
      <c r="J39" s="96"/>
      <c r="K39" s="133">
        <v>6</v>
      </c>
      <c r="L39" s="134"/>
      <c r="M39" s="135" t="s">
        <v>44</v>
      </c>
      <c r="N39" s="136">
        <v>1723</v>
      </c>
      <c r="O39" s="137">
        <v>713</v>
      </c>
      <c r="P39" s="138">
        <v>28</v>
      </c>
      <c r="Q39" s="139">
        <v>2436</v>
      </c>
      <c r="R39" s="46"/>
      <c r="S39" s="140">
        <v>0</v>
      </c>
    </row>
    <row r="40" spans="1:19" ht="4.5" customHeight="1" thickBot="1">
      <c r="A40" s="96"/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</row>
    <row r="41" spans="1:19" ht="21.75" customHeight="1" thickBot="1">
      <c r="A41" s="141"/>
      <c r="B41" s="142" t="s">
        <v>45</v>
      </c>
      <c r="C41" s="211" t="s">
        <v>201</v>
      </c>
      <c r="D41" s="211"/>
      <c r="E41" s="211"/>
      <c r="F41" s="96"/>
      <c r="G41" s="264" t="s">
        <v>47</v>
      </c>
      <c r="H41" s="265"/>
      <c r="I41" s="143">
        <v>14</v>
      </c>
      <c r="J41" s="96"/>
      <c r="K41" s="141"/>
      <c r="L41" s="142" t="s">
        <v>45</v>
      </c>
      <c r="M41" s="211" t="s">
        <v>202</v>
      </c>
      <c r="N41" s="211"/>
      <c r="O41" s="211"/>
      <c r="P41" s="96"/>
      <c r="Q41" s="264" t="s">
        <v>47</v>
      </c>
      <c r="R41" s="265"/>
      <c r="S41" s="143">
        <v>2</v>
      </c>
    </row>
    <row r="42" spans="1:19" ht="19.5" customHeight="1">
      <c r="A42" s="48"/>
      <c r="B42" s="49" t="s">
        <v>49</v>
      </c>
      <c r="C42" s="214"/>
      <c r="D42" s="214"/>
      <c r="E42" s="214"/>
      <c r="F42" s="51"/>
      <c r="G42" s="51"/>
      <c r="H42" s="51"/>
      <c r="I42" s="51"/>
      <c r="J42" s="51"/>
      <c r="K42" s="48"/>
      <c r="L42" s="49" t="s">
        <v>49</v>
      </c>
      <c r="M42" s="214"/>
      <c r="N42" s="214"/>
      <c r="O42" s="214"/>
      <c r="P42" s="52"/>
      <c r="Q42" s="53"/>
      <c r="R42" s="53"/>
      <c r="S42" s="53"/>
    </row>
    <row r="43" spans="1:19" ht="24.75" customHeight="1">
      <c r="A43" s="49" t="s">
        <v>51</v>
      </c>
      <c r="B43" s="49" t="s">
        <v>52</v>
      </c>
      <c r="C43" s="215"/>
      <c r="D43" s="215"/>
      <c r="E43" s="215"/>
      <c r="F43" s="215"/>
      <c r="G43" s="215"/>
      <c r="H43" s="215"/>
      <c r="I43" s="49"/>
      <c r="J43" s="49"/>
      <c r="K43" s="49" t="s">
        <v>54</v>
      </c>
      <c r="L43" s="216"/>
      <c r="M43" s="216"/>
      <c r="N43" s="54"/>
      <c r="O43" s="49" t="s">
        <v>49</v>
      </c>
      <c r="P43" s="217"/>
      <c r="Q43" s="217"/>
      <c r="R43" s="217"/>
      <c r="S43" s="217"/>
    </row>
    <row r="44" spans="1:19" ht="9.75" customHeight="1">
      <c r="A44" s="49"/>
      <c r="B44" s="49"/>
      <c r="C44" s="55"/>
      <c r="D44" s="55"/>
      <c r="E44" s="55"/>
      <c r="F44" s="55"/>
      <c r="G44" s="55"/>
      <c r="H44" s="55"/>
      <c r="I44" s="49"/>
      <c r="J44" s="49"/>
      <c r="K44" s="49"/>
      <c r="L44" s="56"/>
      <c r="M44" s="56"/>
      <c r="N44" s="54"/>
      <c r="O44" s="49"/>
      <c r="P44" s="55"/>
      <c r="Q44" s="55"/>
      <c r="R44" s="55"/>
      <c r="S44" s="55"/>
    </row>
    <row r="45" ht="30" customHeight="1">
      <c r="A45" s="57" t="s">
        <v>55</v>
      </c>
    </row>
    <row r="46" spans="2:11" ht="19.5" customHeight="1">
      <c r="B46" s="95" t="s">
        <v>56</v>
      </c>
      <c r="C46" s="218" t="s">
        <v>79</v>
      </c>
      <c r="D46" s="218"/>
      <c r="I46" s="95" t="s">
        <v>58</v>
      </c>
      <c r="J46" s="219">
        <v>18</v>
      </c>
      <c r="K46" s="219"/>
    </row>
    <row r="47" spans="2:19" ht="19.5" customHeight="1">
      <c r="B47" s="95" t="s">
        <v>59</v>
      </c>
      <c r="C47" s="207" t="s">
        <v>117</v>
      </c>
      <c r="D47" s="207"/>
      <c r="I47" s="95" t="s">
        <v>61</v>
      </c>
      <c r="J47" s="208">
        <v>2</v>
      </c>
      <c r="K47" s="208"/>
      <c r="P47" s="95" t="s">
        <v>62</v>
      </c>
      <c r="Q47" s="209">
        <v>43332</v>
      </c>
      <c r="R47" s="210"/>
      <c r="S47" s="210"/>
    </row>
    <row r="48" ht="9.75" customHeight="1"/>
    <row r="49" spans="1:19" ht="15" customHeight="1">
      <c r="A49" s="191" t="s">
        <v>63</v>
      </c>
      <c r="B49" s="220"/>
      <c r="C49" s="220"/>
      <c r="D49" s="220"/>
      <c r="E49" s="220"/>
      <c r="F49" s="220"/>
      <c r="G49" s="220"/>
      <c r="H49" s="220"/>
      <c r="I49" s="220"/>
      <c r="J49" s="220"/>
      <c r="K49" s="220"/>
      <c r="L49" s="220"/>
      <c r="M49" s="220"/>
      <c r="N49" s="220"/>
      <c r="O49" s="220"/>
      <c r="P49" s="220"/>
      <c r="Q49" s="220"/>
      <c r="R49" s="220"/>
      <c r="S49" s="221"/>
    </row>
    <row r="50" spans="1:19" ht="90" customHeight="1">
      <c r="A50" s="222"/>
      <c r="B50" s="223"/>
      <c r="C50" s="223"/>
      <c r="D50" s="223"/>
      <c r="E50" s="223"/>
      <c r="F50" s="223"/>
      <c r="G50" s="223"/>
      <c r="H50" s="223"/>
      <c r="I50" s="223"/>
      <c r="J50" s="223"/>
      <c r="K50" s="223"/>
      <c r="L50" s="223"/>
      <c r="M50" s="223"/>
      <c r="N50" s="223"/>
      <c r="O50" s="223"/>
      <c r="P50" s="223"/>
      <c r="Q50" s="223"/>
      <c r="R50" s="223"/>
      <c r="S50" s="224"/>
    </row>
    <row r="51" ht="4.5" customHeight="1"/>
    <row r="52" spans="1:19" ht="15" customHeight="1">
      <c r="A52" s="225" t="s">
        <v>64</v>
      </c>
      <c r="B52" s="226"/>
      <c r="C52" s="226"/>
      <c r="D52" s="226"/>
      <c r="E52" s="226"/>
      <c r="F52" s="226"/>
      <c r="G52" s="226"/>
      <c r="H52" s="226"/>
      <c r="I52" s="226"/>
      <c r="J52" s="226"/>
      <c r="K52" s="226"/>
      <c r="L52" s="226"/>
      <c r="M52" s="226"/>
      <c r="N52" s="226"/>
      <c r="O52" s="226"/>
      <c r="P52" s="226"/>
      <c r="Q52" s="226"/>
      <c r="R52" s="226"/>
      <c r="S52" s="227"/>
    </row>
    <row r="53" spans="1:19" ht="6.75" customHeight="1">
      <c r="A53" s="59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1"/>
    </row>
    <row r="54" spans="1:19" ht="18" customHeight="1">
      <c r="A54" s="62" t="s">
        <v>6</v>
      </c>
      <c r="B54" s="60"/>
      <c r="C54" s="60"/>
      <c r="D54" s="60"/>
      <c r="E54" s="60"/>
      <c r="F54" s="60"/>
      <c r="G54" s="60"/>
      <c r="H54" s="60"/>
      <c r="I54" s="60"/>
      <c r="J54" s="60"/>
      <c r="K54" s="63" t="s">
        <v>8</v>
      </c>
      <c r="L54" s="60"/>
      <c r="M54" s="60"/>
      <c r="N54" s="60"/>
      <c r="O54" s="60"/>
      <c r="P54" s="60"/>
      <c r="Q54" s="60"/>
      <c r="R54" s="60"/>
      <c r="S54" s="61"/>
    </row>
    <row r="55" spans="1:19" ht="18" customHeight="1">
      <c r="A55" s="144"/>
      <c r="B55" s="145" t="s">
        <v>65</v>
      </c>
      <c r="C55" s="146"/>
      <c r="D55" s="147"/>
      <c r="E55" s="145" t="s">
        <v>66</v>
      </c>
      <c r="F55" s="146"/>
      <c r="G55" s="146"/>
      <c r="H55" s="146"/>
      <c r="I55" s="147"/>
      <c r="J55" s="60"/>
      <c r="K55" s="148"/>
      <c r="L55" s="145" t="s">
        <v>65</v>
      </c>
      <c r="M55" s="146"/>
      <c r="N55" s="147"/>
      <c r="O55" s="145" t="s">
        <v>66</v>
      </c>
      <c r="P55" s="146"/>
      <c r="Q55" s="146"/>
      <c r="R55" s="146"/>
      <c r="S55" s="149"/>
    </row>
    <row r="56" spans="1:19" ht="18" customHeight="1">
      <c r="A56" s="150" t="s">
        <v>179</v>
      </c>
      <c r="B56" s="151" t="s">
        <v>68</v>
      </c>
      <c r="C56" s="152"/>
      <c r="D56" s="153" t="s">
        <v>69</v>
      </c>
      <c r="E56" s="151" t="s">
        <v>68</v>
      </c>
      <c r="F56" s="154"/>
      <c r="G56" s="154"/>
      <c r="H56" s="155"/>
      <c r="I56" s="153" t="s">
        <v>69</v>
      </c>
      <c r="J56" s="60"/>
      <c r="K56" s="156" t="s">
        <v>179</v>
      </c>
      <c r="L56" s="151" t="s">
        <v>68</v>
      </c>
      <c r="M56" s="152"/>
      <c r="N56" s="153" t="s">
        <v>69</v>
      </c>
      <c r="O56" s="151" t="s">
        <v>68</v>
      </c>
      <c r="P56" s="154"/>
      <c r="Q56" s="154"/>
      <c r="R56" s="155"/>
      <c r="S56" s="157" t="s">
        <v>69</v>
      </c>
    </row>
    <row r="57" spans="1:19" ht="18" customHeight="1">
      <c r="A57" s="81"/>
      <c r="B57" s="233"/>
      <c r="C57" s="234"/>
      <c r="D57" s="82"/>
      <c r="E57" s="233"/>
      <c r="F57" s="235"/>
      <c r="G57" s="235"/>
      <c r="H57" s="234"/>
      <c r="I57" s="82"/>
      <c r="J57" s="158"/>
      <c r="K57" s="83"/>
      <c r="L57" s="233"/>
      <c r="M57" s="234"/>
      <c r="N57" s="82"/>
      <c r="O57" s="233"/>
      <c r="P57" s="235"/>
      <c r="Q57" s="235"/>
      <c r="R57" s="234"/>
      <c r="S57" s="84"/>
    </row>
    <row r="58" spans="1:19" ht="18" customHeight="1">
      <c r="A58" s="81"/>
      <c r="B58" s="233"/>
      <c r="C58" s="234"/>
      <c r="D58" s="82"/>
      <c r="E58" s="233"/>
      <c r="F58" s="235"/>
      <c r="G58" s="235"/>
      <c r="H58" s="234"/>
      <c r="I58" s="82"/>
      <c r="J58" s="158"/>
      <c r="K58" s="83"/>
      <c r="L58" s="233"/>
      <c r="M58" s="234"/>
      <c r="N58" s="82"/>
      <c r="O58" s="233"/>
      <c r="P58" s="235"/>
      <c r="Q58" s="235"/>
      <c r="R58" s="234"/>
      <c r="S58" s="84"/>
    </row>
    <row r="59" spans="1:19" ht="11.25" customHeight="1">
      <c r="A59" s="85"/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7"/>
    </row>
    <row r="60" spans="1:19" ht="3.75" customHeight="1">
      <c r="A60" s="63"/>
      <c r="B60" s="60"/>
      <c r="C60" s="60"/>
      <c r="D60" s="60"/>
      <c r="E60" s="60"/>
      <c r="F60" s="60"/>
      <c r="G60" s="60"/>
      <c r="H60" s="60"/>
      <c r="I60" s="60"/>
      <c r="J60" s="60"/>
      <c r="K60" s="63"/>
      <c r="L60" s="60"/>
      <c r="M60" s="60"/>
      <c r="N60" s="60"/>
      <c r="O60" s="60"/>
      <c r="P60" s="60"/>
      <c r="Q60" s="60"/>
      <c r="R60" s="60"/>
      <c r="S60" s="60"/>
    </row>
    <row r="61" spans="1:19" ht="19.5" customHeight="1">
      <c r="A61" s="236" t="s">
        <v>70</v>
      </c>
      <c r="B61" s="192"/>
      <c r="C61" s="192"/>
      <c r="D61" s="192"/>
      <c r="E61" s="192"/>
      <c r="F61" s="192"/>
      <c r="G61" s="192"/>
      <c r="H61" s="192"/>
      <c r="I61" s="192"/>
      <c r="J61" s="192"/>
      <c r="K61" s="192"/>
      <c r="L61" s="192"/>
      <c r="M61" s="192"/>
      <c r="N61" s="192"/>
      <c r="O61" s="192"/>
      <c r="P61" s="192"/>
      <c r="Q61" s="192"/>
      <c r="R61" s="192"/>
      <c r="S61" s="237"/>
    </row>
    <row r="62" spans="1:19" ht="90" customHeight="1">
      <c r="A62" s="238"/>
      <c r="B62" s="239"/>
      <c r="C62" s="239"/>
      <c r="D62" s="239"/>
      <c r="E62" s="239"/>
      <c r="F62" s="239"/>
      <c r="G62" s="239"/>
      <c r="H62" s="239"/>
      <c r="I62" s="239"/>
      <c r="J62" s="239"/>
      <c r="K62" s="239"/>
      <c r="L62" s="239"/>
      <c r="M62" s="239"/>
      <c r="N62" s="239"/>
      <c r="O62" s="239"/>
      <c r="P62" s="239"/>
      <c r="Q62" s="239"/>
      <c r="R62" s="239"/>
      <c r="S62" s="240"/>
    </row>
    <row r="63" ht="4.5" customHeight="1"/>
    <row r="64" spans="1:19" ht="15" customHeight="1">
      <c r="A64" s="191" t="s">
        <v>71</v>
      </c>
      <c r="B64" s="220"/>
      <c r="C64" s="220"/>
      <c r="D64" s="220"/>
      <c r="E64" s="220"/>
      <c r="F64" s="220"/>
      <c r="G64" s="220"/>
      <c r="H64" s="220"/>
      <c r="I64" s="220"/>
      <c r="J64" s="220"/>
      <c r="K64" s="220"/>
      <c r="L64" s="220"/>
      <c r="M64" s="220"/>
      <c r="N64" s="220"/>
      <c r="O64" s="220"/>
      <c r="P64" s="220"/>
      <c r="Q64" s="220"/>
      <c r="R64" s="220"/>
      <c r="S64" s="221"/>
    </row>
    <row r="65" spans="1:19" ht="90" customHeight="1">
      <c r="A65" s="266" t="s">
        <v>203</v>
      </c>
      <c r="B65" s="267"/>
      <c r="C65" s="267"/>
      <c r="D65" s="267"/>
      <c r="E65" s="267"/>
      <c r="F65" s="267"/>
      <c r="G65" s="267"/>
      <c r="H65" s="267"/>
      <c r="I65" s="267"/>
      <c r="J65" s="267"/>
      <c r="K65" s="267"/>
      <c r="L65" s="267"/>
      <c r="M65" s="267"/>
      <c r="N65" s="267"/>
      <c r="O65" s="267"/>
      <c r="P65" s="267"/>
      <c r="Q65" s="267"/>
      <c r="R65" s="267"/>
      <c r="S65" s="268"/>
    </row>
    <row r="66" spans="1:8" ht="30" customHeight="1">
      <c r="A66" s="231" t="s">
        <v>73</v>
      </c>
      <c r="B66" s="231"/>
      <c r="C66" s="232"/>
      <c r="D66" s="232"/>
      <c r="E66" s="232"/>
      <c r="F66" s="232"/>
      <c r="G66" s="232"/>
      <c r="H66" s="232"/>
    </row>
  </sheetData>
  <sheetProtection/>
  <mergeCells count="94">
    <mergeCell ref="N5:Q5"/>
    <mergeCell ref="A6:B6"/>
    <mergeCell ref="K6:L6"/>
    <mergeCell ref="B1:C2"/>
    <mergeCell ref="D1:I1"/>
    <mergeCell ref="L1:N1"/>
    <mergeCell ref="O1:P1"/>
    <mergeCell ref="Q1:S1"/>
    <mergeCell ref="B3:I3"/>
    <mergeCell ref="L3:S3"/>
    <mergeCell ref="A5:B5"/>
    <mergeCell ref="C5:C6"/>
    <mergeCell ref="D5:G5"/>
    <mergeCell ref="K5:L5"/>
    <mergeCell ref="M5:M6"/>
    <mergeCell ref="S16:S17"/>
    <mergeCell ref="A17:B17"/>
    <mergeCell ref="K17:L17"/>
    <mergeCell ref="A8:B9"/>
    <mergeCell ref="K8:L9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A49:S49"/>
    <mergeCell ref="A50:S50"/>
    <mergeCell ref="A52:S52"/>
    <mergeCell ref="B57:C57"/>
    <mergeCell ref="E57:H57"/>
    <mergeCell ref="L57:M57"/>
    <mergeCell ref="O57:R57"/>
    <mergeCell ref="A64:S64"/>
    <mergeCell ref="A65:S65"/>
    <mergeCell ref="A66:B66"/>
    <mergeCell ref="C66:H66"/>
    <mergeCell ref="B58:C58"/>
    <mergeCell ref="E58:H58"/>
    <mergeCell ref="L58:M58"/>
    <mergeCell ref="O58:R58"/>
    <mergeCell ref="A61:S61"/>
    <mergeCell ref="A62:S62"/>
  </mergeCells>
  <printOptions/>
  <pageMargins left="0.3937007874015748" right="0.3937007874015748" top="0" bottom="0.31496062992125984" header="0" footer="0.31496062992125984"/>
  <pageSetup fitToHeight="2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1"/>
  <sheetViews>
    <sheetView showGridLines="0" zoomScale="90" zoomScaleNormal="90" zoomScalePageLayoutView="0" workbookViewId="0" topLeftCell="A1">
      <selection activeCell="A35" sqref="A35:B36"/>
    </sheetView>
  </sheetViews>
  <sheetFormatPr defaultColWidth="9.00390625" defaultRowHeight="12.75" customHeight="1" zeroHeight="1"/>
  <cols>
    <col min="1" max="1" width="10.75390625" style="0" customWidth="1"/>
    <col min="2" max="2" width="15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5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  <col min="20" max="20" width="1.625" style="0" customWidth="1"/>
    <col min="21" max="21" width="0" style="93" hidden="1" customWidth="1"/>
    <col min="22" max="254" width="0" style="0" hidden="1" customWidth="1"/>
    <col min="255" max="255" width="5.25390625" style="0" customWidth="1"/>
  </cols>
  <sheetData>
    <row r="1" spans="2:19" ht="40.5" customHeight="1">
      <c r="B1" s="182" t="s">
        <v>0</v>
      </c>
      <c r="C1" s="182"/>
      <c r="D1" s="184" t="s">
        <v>1</v>
      </c>
      <c r="E1" s="184"/>
      <c r="F1" s="184"/>
      <c r="G1" s="184"/>
      <c r="H1" s="184"/>
      <c r="I1" s="184"/>
      <c r="K1" s="1" t="s">
        <v>2</v>
      </c>
      <c r="L1" s="185" t="s">
        <v>92</v>
      </c>
      <c r="M1" s="185"/>
      <c r="N1" s="185"/>
      <c r="O1" s="186" t="s">
        <v>4</v>
      </c>
      <c r="P1" s="186"/>
      <c r="Q1" s="187">
        <v>42775</v>
      </c>
      <c r="R1" s="187"/>
      <c r="S1" s="187"/>
    </row>
    <row r="2" spans="2:3" ht="9.75" customHeight="1" thickBot="1">
      <c r="B2" s="284"/>
      <c r="C2" s="284"/>
    </row>
    <row r="3" spans="1:19" ht="19.5" customHeight="1" thickBot="1">
      <c r="A3" s="160" t="s">
        <v>6</v>
      </c>
      <c r="B3" s="285" t="s">
        <v>204</v>
      </c>
      <c r="C3" s="189"/>
      <c r="D3" s="189"/>
      <c r="E3" s="189"/>
      <c r="F3" s="189"/>
      <c r="G3" s="189"/>
      <c r="H3" s="189"/>
      <c r="I3" s="190"/>
      <c r="K3" s="160" t="s">
        <v>8</v>
      </c>
      <c r="L3" s="285" t="s">
        <v>205</v>
      </c>
      <c r="M3" s="189"/>
      <c r="N3" s="189"/>
      <c r="O3" s="189"/>
      <c r="P3" s="189"/>
      <c r="Q3" s="189"/>
      <c r="R3" s="189"/>
      <c r="S3" s="190"/>
    </row>
    <row r="4" ht="4.5" customHeight="1" thickBot="1"/>
    <row r="5" spans="1:19" ht="12.75" customHeight="1">
      <c r="A5" s="275" t="s">
        <v>10</v>
      </c>
      <c r="B5" s="276"/>
      <c r="C5" s="277" t="s">
        <v>11</v>
      </c>
      <c r="D5" s="279" t="s">
        <v>12</v>
      </c>
      <c r="E5" s="280"/>
      <c r="F5" s="280"/>
      <c r="G5" s="281"/>
      <c r="H5" s="161"/>
      <c r="I5" s="162" t="s">
        <v>13</v>
      </c>
      <c r="K5" s="275" t="s">
        <v>10</v>
      </c>
      <c r="L5" s="276"/>
      <c r="M5" s="277" t="s">
        <v>11</v>
      </c>
      <c r="N5" s="279" t="s">
        <v>12</v>
      </c>
      <c r="O5" s="280"/>
      <c r="P5" s="280"/>
      <c r="Q5" s="281"/>
      <c r="R5" s="161"/>
      <c r="S5" s="162" t="s">
        <v>13</v>
      </c>
    </row>
    <row r="6" spans="1:19" ht="12.75" customHeight="1" thickBot="1">
      <c r="A6" s="282" t="s">
        <v>14</v>
      </c>
      <c r="B6" s="283"/>
      <c r="C6" s="278"/>
      <c r="D6" s="163" t="s">
        <v>15</v>
      </c>
      <c r="E6" s="164" t="s">
        <v>16</v>
      </c>
      <c r="F6" s="164" t="s">
        <v>17</v>
      </c>
      <c r="G6" s="165" t="s">
        <v>18</v>
      </c>
      <c r="H6" s="166"/>
      <c r="I6" s="167" t="s">
        <v>19</v>
      </c>
      <c r="K6" s="282" t="s">
        <v>14</v>
      </c>
      <c r="L6" s="283"/>
      <c r="M6" s="278"/>
      <c r="N6" s="163" t="s">
        <v>15</v>
      </c>
      <c r="O6" s="164" t="s">
        <v>16</v>
      </c>
      <c r="P6" s="164" t="s">
        <v>17</v>
      </c>
      <c r="Q6" s="165" t="s">
        <v>18</v>
      </c>
      <c r="R6" s="166"/>
      <c r="S6" s="167" t="s">
        <v>19</v>
      </c>
    </row>
    <row r="7" spans="1:12" ht="4.5" customHeight="1" thickBot="1">
      <c r="A7" s="10"/>
      <c r="B7" s="10"/>
      <c r="K7" s="10"/>
      <c r="L7" s="10"/>
    </row>
    <row r="8" spans="1:19" ht="12.75" customHeight="1">
      <c r="A8" s="269" t="s">
        <v>206</v>
      </c>
      <c r="B8" s="206"/>
      <c r="C8" s="34">
        <v>1</v>
      </c>
      <c r="D8" s="35">
        <v>153</v>
      </c>
      <c r="E8" s="36">
        <v>80</v>
      </c>
      <c r="F8" s="36">
        <v>1</v>
      </c>
      <c r="G8" s="168">
        <f>IF(ISBLANK(D8),"",D8+E8)</f>
        <v>233</v>
      </c>
      <c r="H8" s="169"/>
      <c r="I8" s="16"/>
      <c r="K8" s="269" t="s">
        <v>207</v>
      </c>
      <c r="L8" s="206"/>
      <c r="M8" s="34">
        <v>2</v>
      </c>
      <c r="N8" s="35">
        <v>140</v>
      </c>
      <c r="O8" s="36">
        <v>61</v>
      </c>
      <c r="P8" s="36">
        <v>3</v>
      </c>
      <c r="Q8" s="168">
        <f>IF(ISBLANK(N8),"",N8+O8)</f>
        <v>201</v>
      </c>
      <c r="R8" s="169"/>
      <c r="S8" s="16"/>
    </row>
    <row r="9" spans="1:19" ht="12.75" customHeight="1">
      <c r="A9" s="270"/>
      <c r="B9" s="202"/>
      <c r="C9" s="17">
        <v>2</v>
      </c>
      <c r="D9" s="18">
        <v>149</v>
      </c>
      <c r="E9" s="19">
        <v>63</v>
      </c>
      <c r="F9" s="19">
        <v>4</v>
      </c>
      <c r="G9" s="170">
        <f>IF(ISBLANK(D9),"",D9+E9)</f>
        <v>212</v>
      </c>
      <c r="H9" s="169"/>
      <c r="I9" s="16"/>
      <c r="K9" s="270"/>
      <c r="L9" s="202"/>
      <c r="M9" s="17">
        <v>1</v>
      </c>
      <c r="N9" s="18">
        <v>138</v>
      </c>
      <c r="O9" s="19">
        <v>73</v>
      </c>
      <c r="P9" s="19">
        <v>4</v>
      </c>
      <c r="Q9" s="170">
        <f>IF(ISBLANK(N9),"",N9+O9)</f>
        <v>211</v>
      </c>
      <c r="R9" s="169"/>
      <c r="S9" s="16"/>
    </row>
    <row r="10" spans="1:19" ht="9.75" customHeight="1" thickBot="1">
      <c r="A10" s="271" t="s">
        <v>43</v>
      </c>
      <c r="B10" s="204"/>
      <c r="C10" s="21"/>
      <c r="D10" s="22"/>
      <c r="E10" s="22"/>
      <c r="F10" s="22"/>
      <c r="G10" s="171">
        <f>IF(ISBLANK(D10),"",D10+E10)</f>
      </c>
      <c r="H10" s="15"/>
      <c r="I10" s="24"/>
      <c r="K10" s="271" t="s">
        <v>39</v>
      </c>
      <c r="L10" s="204"/>
      <c r="M10" s="21"/>
      <c r="N10" s="22"/>
      <c r="O10" s="22"/>
      <c r="P10" s="22"/>
      <c r="Q10" s="171">
        <f>IF(ISBLANK(N10),"",N10+O10)</f>
      </c>
      <c r="R10" s="15"/>
      <c r="S10" s="24"/>
    </row>
    <row r="11" spans="1:19" ht="9.75" customHeight="1" thickBot="1">
      <c r="A11" s="271"/>
      <c r="B11" s="204"/>
      <c r="C11" s="25"/>
      <c r="D11" s="26"/>
      <c r="E11" s="26"/>
      <c r="F11" s="26"/>
      <c r="G11" s="172">
        <f>IF(ISBLANK(D11),"",D11+E11)</f>
      </c>
      <c r="H11" s="15"/>
      <c r="I11" s="272">
        <f>IF(ISNUMBER(G12),IF(G12&gt;Q12,2,IF(G12=Q12,1,0)),"")</f>
        <v>2</v>
      </c>
      <c r="K11" s="271"/>
      <c r="L11" s="204"/>
      <c r="M11" s="25"/>
      <c r="N11" s="26"/>
      <c r="O11" s="26"/>
      <c r="P11" s="26"/>
      <c r="Q11" s="173">
        <f>IF(ISBLANK(N11),"",N11+O11)</f>
      </c>
      <c r="R11" s="15"/>
      <c r="S11" s="272">
        <f>IF(ISNUMBER(Q12),IF(G12&lt;Q12,2,IF(G12=Q12,1,0)),"")</f>
        <v>0</v>
      </c>
    </row>
    <row r="12" spans="1:19" ht="15.75" customHeight="1" thickBot="1">
      <c r="A12" s="274">
        <v>10387</v>
      </c>
      <c r="B12" s="198"/>
      <c r="C12" s="28" t="s">
        <v>18</v>
      </c>
      <c r="D12" s="29">
        <f>IF(ISNUMBER(D8),SUM(D8:D11),"")</f>
        <v>302</v>
      </c>
      <c r="E12" s="30">
        <f>IF(ISNUMBER(E8),SUM(E8:E11),"")</f>
        <v>143</v>
      </c>
      <c r="F12" s="31">
        <f>IF(ISNUMBER(F8),SUM(F8:F11),"")</f>
        <v>5</v>
      </c>
      <c r="G12" s="32">
        <f>IF(ISNUMBER(G8),SUM(G8:G11),"")</f>
        <v>445</v>
      </c>
      <c r="H12" s="174"/>
      <c r="I12" s="273"/>
      <c r="K12" s="274">
        <v>16919</v>
      </c>
      <c r="L12" s="198"/>
      <c r="M12" s="28" t="s">
        <v>18</v>
      </c>
      <c r="N12" s="29">
        <f>IF(ISNUMBER(N8),SUM(N8:N11),"")</f>
        <v>278</v>
      </c>
      <c r="O12" s="30">
        <f>IF(ISNUMBER(O8),SUM(O8:O11),"")</f>
        <v>134</v>
      </c>
      <c r="P12" s="31">
        <f>IF(ISNUMBER(P8),SUM(P8:P11),"")</f>
        <v>7</v>
      </c>
      <c r="Q12" s="32">
        <f>IF(ISNUMBER(Q8),SUM(Q8:Q11),"")</f>
        <v>412</v>
      </c>
      <c r="R12" s="174"/>
      <c r="S12" s="273"/>
    </row>
    <row r="13" spans="1:19" ht="12.75" customHeight="1" thickTop="1">
      <c r="A13" s="269" t="s">
        <v>208</v>
      </c>
      <c r="B13" s="206"/>
      <c r="C13" s="34">
        <v>1</v>
      </c>
      <c r="D13" s="35">
        <v>169</v>
      </c>
      <c r="E13" s="36">
        <v>63</v>
      </c>
      <c r="F13" s="36">
        <v>0</v>
      </c>
      <c r="G13" s="168">
        <f>IF(ISBLANK(D13),"",D13+E13)</f>
        <v>232</v>
      </c>
      <c r="H13" s="169"/>
      <c r="I13" s="16"/>
      <c r="K13" s="269" t="s">
        <v>207</v>
      </c>
      <c r="L13" s="206"/>
      <c r="M13" s="34">
        <v>2</v>
      </c>
      <c r="N13" s="35">
        <v>135</v>
      </c>
      <c r="O13" s="36">
        <v>43</v>
      </c>
      <c r="P13" s="36">
        <v>7</v>
      </c>
      <c r="Q13" s="168">
        <f>IF(ISBLANK(N13),"",N13+O13)</f>
        <v>178</v>
      </c>
      <c r="R13" s="169"/>
      <c r="S13" s="16"/>
    </row>
    <row r="14" spans="1:19" ht="12.75" customHeight="1">
      <c r="A14" s="270"/>
      <c r="B14" s="202"/>
      <c r="C14" s="17">
        <v>2</v>
      </c>
      <c r="D14" s="18">
        <v>140</v>
      </c>
      <c r="E14" s="19">
        <v>78</v>
      </c>
      <c r="F14" s="19">
        <v>2</v>
      </c>
      <c r="G14" s="170">
        <f>IF(ISBLANK(D14),"",D14+E14)</f>
        <v>218</v>
      </c>
      <c r="H14" s="169"/>
      <c r="I14" s="16"/>
      <c r="K14" s="270"/>
      <c r="L14" s="202"/>
      <c r="M14" s="17">
        <v>1</v>
      </c>
      <c r="N14" s="18">
        <v>133</v>
      </c>
      <c r="O14" s="19">
        <v>62</v>
      </c>
      <c r="P14" s="19">
        <v>3</v>
      </c>
      <c r="Q14" s="170">
        <f>IF(ISBLANK(N14),"",N14+O14)</f>
        <v>195</v>
      </c>
      <c r="R14" s="169"/>
      <c r="S14" s="16"/>
    </row>
    <row r="15" spans="1:19" ht="9.75" customHeight="1" thickBot="1">
      <c r="A15" s="271" t="s">
        <v>209</v>
      </c>
      <c r="B15" s="204"/>
      <c r="C15" s="21"/>
      <c r="D15" s="22"/>
      <c r="E15" s="22"/>
      <c r="F15" s="22"/>
      <c r="G15" s="171">
        <f>IF(ISBLANK(D15),"",D15+E15)</f>
      </c>
      <c r="H15" s="15"/>
      <c r="I15" s="24"/>
      <c r="K15" s="271" t="s">
        <v>39</v>
      </c>
      <c r="L15" s="204"/>
      <c r="M15" s="21"/>
      <c r="N15" s="22"/>
      <c r="O15" s="22"/>
      <c r="P15" s="22"/>
      <c r="Q15" s="171">
        <f>IF(ISBLANK(N15),"",N15+O15)</f>
      </c>
      <c r="R15" s="15"/>
      <c r="S15" s="24"/>
    </row>
    <row r="16" spans="1:19" ht="9.75" customHeight="1" thickBot="1">
      <c r="A16" s="271"/>
      <c r="B16" s="204"/>
      <c r="C16" s="25"/>
      <c r="D16" s="26"/>
      <c r="E16" s="26"/>
      <c r="F16" s="26"/>
      <c r="G16" s="173">
        <f>IF(ISBLANK(D16),"",D16+E16)</f>
      </c>
      <c r="H16" s="15"/>
      <c r="I16" s="272">
        <f>IF(ISNUMBER(G17),IF(G17&gt;Q17,2,IF(G17=Q17,1,0)),"")</f>
        <v>2</v>
      </c>
      <c r="K16" s="271"/>
      <c r="L16" s="204"/>
      <c r="M16" s="25"/>
      <c r="N16" s="26"/>
      <c r="O16" s="26"/>
      <c r="P16" s="26"/>
      <c r="Q16" s="173">
        <f>IF(ISBLANK(N16),"",N16+O16)</f>
      </c>
      <c r="R16" s="15"/>
      <c r="S16" s="272">
        <f>IF(ISNUMBER(Q17),IF(G17&lt;Q17,2,IF(G17=Q17,1,0)),"")</f>
        <v>0</v>
      </c>
    </row>
    <row r="17" spans="1:19" ht="15.75" customHeight="1" thickBot="1">
      <c r="A17" s="274">
        <v>5689</v>
      </c>
      <c r="B17" s="198"/>
      <c r="C17" s="28" t="s">
        <v>18</v>
      </c>
      <c r="D17" s="29">
        <f>IF(ISNUMBER(D13),SUM(D13:D16),"")</f>
        <v>309</v>
      </c>
      <c r="E17" s="30">
        <f>IF(ISNUMBER(E13),SUM(E13:E16),"")</f>
        <v>141</v>
      </c>
      <c r="F17" s="31">
        <f>IF(ISNUMBER(F13),SUM(F13:F16),"")</f>
        <v>2</v>
      </c>
      <c r="G17" s="32">
        <f>IF(ISNUMBER(G13),SUM(G13:G16),"")</f>
        <v>450</v>
      </c>
      <c r="H17" s="174"/>
      <c r="I17" s="273"/>
      <c r="K17" s="274">
        <v>1018</v>
      </c>
      <c r="L17" s="198"/>
      <c r="M17" s="28" t="s">
        <v>18</v>
      </c>
      <c r="N17" s="29">
        <f>IF(ISNUMBER(N13),SUM(N13:N16),"")</f>
        <v>268</v>
      </c>
      <c r="O17" s="30">
        <f>IF(ISNUMBER(O13),SUM(O13:O16),"")</f>
        <v>105</v>
      </c>
      <c r="P17" s="31">
        <f>IF(ISNUMBER(P13),SUM(P13:P16),"")</f>
        <v>10</v>
      </c>
      <c r="Q17" s="32">
        <f>IF(ISNUMBER(Q13),SUM(Q13:Q16),"")</f>
        <v>373</v>
      </c>
      <c r="R17" s="174"/>
      <c r="S17" s="273"/>
    </row>
    <row r="18" spans="1:19" ht="12.75" customHeight="1" thickTop="1">
      <c r="A18" s="269" t="s">
        <v>210</v>
      </c>
      <c r="B18" s="206"/>
      <c r="C18" s="34">
        <v>1</v>
      </c>
      <c r="D18" s="35">
        <v>144</v>
      </c>
      <c r="E18" s="36">
        <v>45</v>
      </c>
      <c r="F18" s="36">
        <v>8</v>
      </c>
      <c r="G18" s="168">
        <f>IF(ISBLANK(D18),"",D18+E18)</f>
        <v>189</v>
      </c>
      <c r="H18" s="169"/>
      <c r="I18" s="16"/>
      <c r="K18" s="269" t="s">
        <v>211</v>
      </c>
      <c r="L18" s="206"/>
      <c r="M18" s="34">
        <v>2</v>
      </c>
      <c r="N18" s="35">
        <v>116</v>
      </c>
      <c r="O18" s="36">
        <v>45</v>
      </c>
      <c r="P18" s="36">
        <v>7</v>
      </c>
      <c r="Q18" s="168">
        <f>IF(ISBLANK(N18),"",N18+O18)</f>
        <v>161</v>
      </c>
      <c r="R18" s="169"/>
      <c r="S18" s="16"/>
    </row>
    <row r="19" spans="1:19" ht="12.75" customHeight="1">
      <c r="A19" s="270"/>
      <c r="B19" s="202"/>
      <c r="C19" s="17">
        <v>2</v>
      </c>
      <c r="D19" s="18">
        <v>162</v>
      </c>
      <c r="E19" s="19">
        <v>61</v>
      </c>
      <c r="F19" s="19">
        <v>5</v>
      </c>
      <c r="G19" s="170">
        <f>IF(ISBLANK(D19),"",D19+E19)</f>
        <v>223</v>
      </c>
      <c r="H19" s="169"/>
      <c r="I19" s="16"/>
      <c r="K19" s="270"/>
      <c r="L19" s="202"/>
      <c r="M19" s="17">
        <v>1</v>
      </c>
      <c r="N19" s="18">
        <v>123</v>
      </c>
      <c r="O19" s="19">
        <v>44</v>
      </c>
      <c r="P19" s="19">
        <v>9</v>
      </c>
      <c r="Q19" s="170">
        <f>IF(ISBLANK(N19),"",N19+O19)</f>
        <v>167</v>
      </c>
      <c r="R19" s="169"/>
      <c r="S19" s="16"/>
    </row>
    <row r="20" spans="1:19" ht="9.75" customHeight="1" thickBot="1">
      <c r="A20" s="271" t="s">
        <v>185</v>
      </c>
      <c r="B20" s="204"/>
      <c r="C20" s="21"/>
      <c r="D20" s="22"/>
      <c r="E20" s="22"/>
      <c r="F20" s="22"/>
      <c r="G20" s="171">
        <f>IF(ISBLANK(D20),"",D20+E20)</f>
      </c>
      <c r="H20" s="15"/>
      <c r="I20" s="24"/>
      <c r="K20" s="271" t="s">
        <v>199</v>
      </c>
      <c r="L20" s="204"/>
      <c r="M20" s="21"/>
      <c r="N20" s="22"/>
      <c r="O20" s="22"/>
      <c r="P20" s="22"/>
      <c r="Q20" s="171">
        <f>IF(ISBLANK(N20),"",N20+O20)</f>
      </c>
      <c r="R20" s="15"/>
      <c r="S20" s="24"/>
    </row>
    <row r="21" spans="1:19" ht="9.75" customHeight="1" thickBot="1">
      <c r="A21" s="271"/>
      <c r="B21" s="204"/>
      <c r="C21" s="25"/>
      <c r="D21" s="26"/>
      <c r="E21" s="26"/>
      <c r="F21" s="26"/>
      <c r="G21" s="173">
        <f>IF(ISBLANK(D21),"",D21+E21)</f>
      </c>
      <c r="H21" s="15"/>
      <c r="I21" s="272">
        <f>IF(ISNUMBER(G22),IF(G22&gt;Q22,2,IF(G22=Q22,1,0)),"")</f>
        <v>2</v>
      </c>
      <c r="K21" s="271"/>
      <c r="L21" s="204"/>
      <c r="M21" s="25"/>
      <c r="N21" s="26"/>
      <c r="O21" s="26"/>
      <c r="P21" s="26"/>
      <c r="Q21" s="173">
        <f>IF(ISBLANK(N21),"",N21+O21)</f>
      </c>
      <c r="R21" s="15"/>
      <c r="S21" s="272">
        <f>IF(ISNUMBER(Q22),IF(G22&lt;Q22,2,IF(G22=Q22,1,0)),"")</f>
        <v>0</v>
      </c>
    </row>
    <row r="22" spans="1:19" ht="15.75" customHeight="1" thickBot="1">
      <c r="A22" s="274">
        <v>1011</v>
      </c>
      <c r="B22" s="198"/>
      <c r="C22" s="28" t="s">
        <v>18</v>
      </c>
      <c r="D22" s="29">
        <f>IF(ISNUMBER(D18),SUM(D18:D21),"")</f>
        <v>306</v>
      </c>
      <c r="E22" s="30">
        <f>IF(ISNUMBER(E18),SUM(E18:E21),"")</f>
        <v>106</v>
      </c>
      <c r="F22" s="31">
        <f>IF(ISNUMBER(F18),SUM(F18:F21),"")</f>
        <v>13</v>
      </c>
      <c r="G22" s="32">
        <f>IF(ISNUMBER(G18),SUM(G18:G21),"")</f>
        <v>412</v>
      </c>
      <c r="H22" s="174"/>
      <c r="I22" s="273"/>
      <c r="K22" s="274">
        <v>24773</v>
      </c>
      <c r="L22" s="198"/>
      <c r="M22" s="28" t="s">
        <v>18</v>
      </c>
      <c r="N22" s="29">
        <f>IF(ISNUMBER(N18),SUM(N18:N21),"")</f>
        <v>239</v>
      </c>
      <c r="O22" s="30">
        <f>IF(ISNUMBER(O18),SUM(O18:O21),"")</f>
        <v>89</v>
      </c>
      <c r="P22" s="31">
        <f>IF(ISNUMBER(P18),SUM(P18:P21),"")</f>
        <v>16</v>
      </c>
      <c r="Q22" s="32">
        <f>IF(ISNUMBER(Q18),SUM(Q18:Q21),"")</f>
        <v>328</v>
      </c>
      <c r="R22" s="174"/>
      <c r="S22" s="273"/>
    </row>
    <row r="23" spans="1:19" ht="12.75" customHeight="1" thickTop="1">
      <c r="A23" s="269" t="s">
        <v>212</v>
      </c>
      <c r="B23" s="206"/>
      <c r="C23" s="34">
        <v>1</v>
      </c>
      <c r="D23" s="35">
        <v>147</v>
      </c>
      <c r="E23" s="36">
        <v>63</v>
      </c>
      <c r="F23" s="36">
        <v>3</v>
      </c>
      <c r="G23" s="168">
        <f>IF(ISBLANK(D23),"",D23+E23)</f>
        <v>210</v>
      </c>
      <c r="H23" s="169"/>
      <c r="I23" s="16"/>
      <c r="K23" s="269" t="s">
        <v>213</v>
      </c>
      <c r="L23" s="206"/>
      <c r="M23" s="34">
        <v>2</v>
      </c>
      <c r="N23" s="35">
        <v>127</v>
      </c>
      <c r="O23" s="36">
        <v>58</v>
      </c>
      <c r="P23" s="36">
        <v>3</v>
      </c>
      <c r="Q23" s="168">
        <f>IF(ISBLANK(N23),"",N23+O23)</f>
        <v>185</v>
      </c>
      <c r="R23" s="169"/>
      <c r="S23" s="16"/>
    </row>
    <row r="24" spans="1:19" ht="12.75" customHeight="1">
      <c r="A24" s="270"/>
      <c r="B24" s="202"/>
      <c r="C24" s="17">
        <v>2</v>
      </c>
      <c r="D24" s="18">
        <v>138</v>
      </c>
      <c r="E24" s="19">
        <v>69</v>
      </c>
      <c r="F24" s="19">
        <v>2</v>
      </c>
      <c r="G24" s="170">
        <f>IF(ISBLANK(D24),"",D24+E24)</f>
        <v>207</v>
      </c>
      <c r="H24" s="169"/>
      <c r="I24" s="16"/>
      <c r="K24" s="270"/>
      <c r="L24" s="202"/>
      <c r="M24" s="17">
        <v>1</v>
      </c>
      <c r="N24" s="18">
        <v>131</v>
      </c>
      <c r="O24" s="19">
        <v>63</v>
      </c>
      <c r="P24" s="19">
        <v>8</v>
      </c>
      <c r="Q24" s="170">
        <f>IF(ISBLANK(N24),"",N24+O24)</f>
        <v>194</v>
      </c>
      <c r="R24" s="169"/>
      <c r="S24" s="16"/>
    </row>
    <row r="25" spans="1:19" ht="9.75" customHeight="1" thickBot="1">
      <c r="A25" s="271" t="s">
        <v>214</v>
      </c>
      <c r="B25" s="204"/>
      <c r="C25" s="21"/>
      <c r="D25" s="22"/>
      <c r="E25" s="22"/>
      <c r="F25" s="22"/>
      <c r="G25" s="171">
        <f>IF(ISBLANK(D25),"",D25+E25)</f>
      </c>
      <c r="H25" s="15"/>
      <c r="I25" s="24"/>
      <c r="K25" s="271" t="s">
        <v>199</v>
      </c>
      <c r="L25" s="204"/>
      <c r="M25" s="21"/>
      <c r="N25" s="22"/>
      <c r="O25" s="22"/>
      <c r="P25" s="22"/>
      <c r="Q25" s="171">
        <f>IF(ISBLANK(N25),"",N25+O25)</f>
      </c>
      <c r="R25" s="15"/>
      <c r="S25" s="24"/>
    </row>
    <row r="26" spans="1:19" ht="9.75" customHeight="1" thickBot="1">
      <c r="A26" s="271"/>
      <c r="B26" s="204"/>
      <c r="C26" s="25"/>
      <c r="D26" s="26"/>
      <c r="E26" s="26"/>
      <c r="F26" s="26"/>
      <c r="G26" s="173">
        <f>IF(ISBLANK(D26),"",D26+E26)</f>
      </c>
      <c r="H26" s="15"/>
      <c r="I26" s="272">
        <f>IF(ISNUMBER(G27),IF(G27&gt;Q27,2,IF(G27=Q27,1,0)),"")</f>
        <v>2</v>
      </c>
      <c r="K26" s="271"/>
      <c r="L26" s="204"/>
      <c r="M26" s="25"/>
      <c r="N26" s="26"/>
      <c r="O26" s="26"/>
      <c r="P26" s="26"/>
      <c r="Q26" s="173">
        <f>IF(ISBLANK(N26),"",N26+O26)</f>
      </c>
      <c r="R26" s="15"/>
      <c r="S26" s="272">
        <f>IF(ISNUMBER(Q27),IF(G27&lt;Q27,2,IF(G27=Q27,1,0)),"")</f>
        <v>0</v>
      </c>
    </row>
    <row r="27" spans="1:19" ht="15.75" customHeight="1" thickBot="1">
      <c r="A27" s="274">
        <v>16840</v>
      </c>
      <c r="B27" s="198"/>
      <c r="C27" s="28" t="s">
        <v>18</v>
      </c>
      <c r="D27" s="29">
        <f>IF(ISNUMBER(D23),SUM(D23:D26),"")</f>
        <v>285</v>
      </c>
      <c r="E27" s="30">
        <f>IF(ISNUMBER(E23),SUM(E23:E26),"")</f>
        <v>132</v>
      </c>
      <c r="F27" s="31">
        <f>IF(ISNUMBER(F23),SUM(F23:F26),"")</f>
        <v>5</v>
      </c>
      <c r="G27" s="32">
        <f>IF(ISNUMBER(G23),SUM(G23:G26),"")</f>
        <v>417</v>
      </c>
      <c r="H27" s="174"/>
      <c r="I27" s="273"/>
      <c r="K27" s="274">
        <v>5752</v>
      </c>
      <c r="L27" s="198"/>
      <c r="M27" s="28" t="s">
        <v>18</v>
      </c>
      <c r="N27" s="29">
        <f>IF(ISNUMBER(N23),SUM(N23:N26),"")</f>
        <v>258</v>
      </c>
      <c r="O27" s="30">
        <f>IF(ISNUMBER(O23),SUM(O23:O26),"")</f>
        <v>121</v>
      </c>
      <c r="P27" s="31">
        <f>IF(ISNUMBER(P23),SUM(P23:P26),"")</f>
        <v>11</v>
      </c>
      <c r="Q27" s="32">
        <f>IF(ISNUMBER(Q23),SUM(Q23:Q26),"")</f>
        <v>379</v>
      </c>
      <c r="R27" s="174"/>
      <c r="S27" s="273"/>
    </row>
    <row r="28" spans="1:19" ht="12.75" customHeight="1" thickTop="1">
      <c r="A28" s="269" t="s">
        <v>215</v>
      </c>
      <c r="B28" s="206"/>
      <c r="C28" s="34">
        <v>1</v>
      </c>
      <c r="D28" s="35">
        <v>148</v>
      </c>
      <c r="E28" s="36">
        <v>79</v>
      </c>
      <c r="F28" s="36">
        <v>3</v>
      </c>
      <c r="G28" s="168">
        <f>IF(ISBLANK(D28),"",D28+E28)</f>
        <v>227</v>
      </c>
      <c r="H28" s="169"/>
      <c r="I28" s="16"/>
      <c r="K28" s="269" t="s">
        <v>216</v>
      </c>
      <c r="L28" s="206"/>
      <c r="M28" s="34">
        <v>2</v>
      </c>
      <c r="N28" s="35">
        <v>122</v>
      </c>
      <c r="O28" s="36">
        <v>85</v>
      </c>
      <c r="P28" s="36">
        <v>2</v>
      </c>
      <c r="Q28" s="168">
        <f>IF(ISBLANK(N28),"",N28+O28)</f>
        <v>207</v>
      </c>
      <c r="R28" s="169"/>
      <c r="S28" s="16"/>
    </row>
    <row r="29" spans="1:19" ht="12.75" customHeight="1">
      <c r="A29" s="270"/>
      <c r="B29" s="202"/>
      <c r="C29" s="17">
        <v>2</v>
      </c>
      <c r="D29" s="18">
        <v>155</v>
      </c>
      <c r="E29" s="19">
        <v>68</v>
      </c>
      <c r="F29" s="19">
        <v>2</v>
      </c>
      <c r="G29" s="170">
        <f>IF(ISBLANK(D29),"",D29+E29)</f>
        <v>223</v>
      </c>
      <c r="H29" s="169"/>
      <c r="I29" s="16"/>
      <c r="K29" s="270"/>
      <c r="L29" s="202"/>
      <c r="M29" s="17">
        <v>1</v>
      </c>
      <c r="N29" s="18">
        <v>139</v>
      </c>
      <c r="O29" s="19">
        <v>59</v>
      </c>
      <c r="P29" s="19">
        <v>7</v>
      </c>
      <c r="Q29" s="170">
        <f>IF(ISBLANK(N29),"",N29+O29)</f>
        <v>198</v>
      </c>
      <c r="R29" s="169"/>
      <c r="S29" s="16"/>
    </row>
    <row r="30" spans="1:19" ht="9.75" customHeight="1" thickBot="1">
      <c r="A30" s="271" t="s">
        <v>171</v>
      </c>
      <c r="B30" s="204"/>
      <c r="C30" s="21"/>
      <c r="D30" s="22"/>
      <c r="E30" s="22"/>
      <c r="F30" s="22"/>
      <c r="G30" s="171">
        <f>IF(ISBLANK(D30),"",D30+E30)</f>
      </c>
      <c r="H30" s="15"/>
      <c r="I30" s="24"/>
      <c r="K30" s="271" t="s">
        <v>39</v>
      </c>
      <c r="L30" s="204"/>
      <c r="M30" s="21"/>
      <c r="N30" s="22"/>
      <c r="O30" s="22"/>
      <c r="P30" s="22"/>
      <c r="Q30" s="171">
        <f>IF(ISBLANK(N30),"",N30+O30)</f>
      </c>
      <c r="R30" s="15"/>
      <c r="S30" s="24"/>
    </row>
    <row r="31" spans="1:19" ht="9.75" customHeight="1" thickBot="1">
      <c r="A31" s="271"/>
      <c r="B31" s="204"/>
      <c r="C31" s="25"/>
      <c r="D31" s="26"/>
      <c r="E31" s="26"/>
      <c r="F31" s="26"/>
      <c r="G31" s="173">
        <f>IF(ISBLANK(D31),"",D31+E31)</f>
      </c>
      <c r="H31" s="15"/>
      <c r="I31" s="272">
        <f>IF(ISNUMBER(G32),IF(G32&gt;Q32,2,IF(G32=Q32,1,0)),"")</f>
        <v>2</v>
      </c>
      <c r="K31" s="271"/>
      <c r="L31" s="204"/>
      <c r="M31" s="25"/>
      <c r="N31" s="26"/>
      <c r="O31" s="26"/>
      <c r="P31" s="26"/>
      <c r="Q31" s="173">
        <f>IF(ISBLANK(N31),"",N31+O31)</f>
      </c>
      <c r="R31" s="15"/>
      <c r="S31" s="272">
        <f>IF(ISNUMBER(Q32),IF(G32&lt;Q32,2,IF(G32=Q32,1,0)),"")</f>
        <v>0</v>
      </c>
    </row>
    <row r="32" spans="1:19" ht="15.75" customHeight="1" thickBot="1">
      <c r="A32" s="274">
        <v>10041</v>
      </c>
      <c r="B32" s="198"/>
      <c r="C32" s="28" t="s">
        <v>18</v>
      </c>
      <c r="D32" s="29">
        <f>IF(ISNUMBER(D28),SUM(D28:D31),"")</f>
        <v>303</v>
      </c>
      <c r="E32" s="30">
        <f>IF(ISNUMBER(E28),SUM(E28:E31),"")</f>
        <v>147</v>
      </c>
      <c r="F32" s="31">
        <f>IF(ISNUMBER(F28),SUM(F28:F31),"")</f>
        <v>5</v>
      </c>
      <c r="G32" s="32">
        <f>IF(ISNUMBER(G28),SUM(G28:G31),"")</f>
        <v>450</v>
      </c>
      <c r="H32" s="174"/>
      <c r="I32" s="273"/>
      <c r="K32" s="274">
        <v>8471</v>
      </c>
      <c r="L32" s="198"/>
      <c r="M32" s="28" t="s">
        <v>18</v>
      </c>
      <c r="N32" s="29">
        <f>IF(ISNUMBER(N28),SUM(N28:N31),"")</f>
        <v>261</v>
      </c>
      <c r="O32" s="30">
        <f>IF(ISNUMBER(O28),SUM(O28:O31),"")</f>
        <v>144</v>
      </c>
      <c r="P32" s="31">
        <f>IF(ISNUMBER(P28),SUM(P28:P31),"")</f>
        <v>9</v>
      </c>
      <c r="Q32" s="32">
        <f>IF(ISNUMBER(Q28),SUM(Q28:Q31),"")</f>
        <v>405</v>
      </c>
      <c r="R32" s="174"/>
      <c r="S32" s="273"/>
    </row>
    <row r="33" spans="1:19" ht="12.75" customHeight="1" thickTop="1">
      <c r="A33" s="269" t="s">
        <v>217</v>
      </c>
      <c r="B33" s="206"/>
      <c r="C33" s="34">
        <v>1</v>
      </c>
      <c r="D33" s="35">
        <v>140</v>
      </c>
      <c r="E33" s="36">
        <v>72</v>
      </c>
      <c r="F33" s="36">
        <v>4</v>
      </c>
      <c r="G33" s="168">
        <f>IF(ISBLANK(D33),"",D33+E33)</f>
        <v>212</v>
      </c>
      <c r="H33" s="169"/>
      <c r="I33" s="16"/>
      <c r="K33" s="269" t="s">
        <v>218</v>
      </c>
      <c r="L33" s="206"/>
      <c r="M33" s="34">
        <v>2</v>
      </c>
      <c r="N33" s="35">
        <v>141</v>
      </c>
      <c r="O33" s="36">
        <v>62</v>
      </c>
      <c r="P33" s="36">
        <v>3</v>
      </c>
      <c r="Q33" s="168">
        <f>IF(ISBLANK(N33),"",N33+O33)</f>
        <v>203</v>
      </c>
      <c r="R33" s="169"/>
      <c r="S33" s="16"/>
    </row>
    <row r="34" spans="1:19" ht="12.75" customHeight="1">
      <c r="A34" s="270"/>
      <c r="B34" s="202"/>
      <c r="C34" s="17">
        <v>2</v>
      </c>
      <c r="D34" s="18">
        <v>141</v>
      </c>
      <c r="E34" s="19">
        <v>54</v>
      </c>
      <c r="F34" s="19">
        <v>5</v>
      </c>
      <c r="G34" s="170">
        <f>IF(ISBLANK(D34),"",D34+E34)</f>
        <v>195</v>
      </c>
      <c r="H34" s="169"/>
      <c r="I34" s="16"/>
      <c r="K34" s="270"/>
      <c r="L34" s="202"/>
      <c r="M34" s="17">
        <v>1</v>
      </c>
      <c r="N34" s="18">
        <v>154</v>
      </c>
      <c r="O34" s="19">
        <v>52</v>
      </c>
      <c r="P34" s="19">
        <v>4</v>
      </c>
      <c r="Q34" s="170">
        <f>IF(ISBLANK(N34),"",N34+O34)</f>
        <v>206</v>
      </c>
      <c r="R34" s="169"/>
      <c r="S34" s="16"/>
    </row>
    <row r="35" spans="1:19" ht="9.75" customHeight="1" thickBot="1">
      <c r="A35" s="271" t="s">
        <v>39</v>
      </c>
      <c r="B35" s="204"/>
      <c r="C35" s="21"/>
      <c r="D35" s="22"/>
      <c r="E35" s="22"/>
      <c r="F35" s="22"/>
      <c r="G35" s="171">
        <f>IF(ISBLANK(D35),"",D35+E35)</f>
      </c>
      <c r="H35" s="15"/>
      <c r="I35" s="24"/>
      <c r="K35" s="271" t="s">
        <v>219</v>
      </c>
      <c r="L35" s="204"/>
      <c r="M35" s="21"/>
      <c r="N35" s="22"/>
      <c r="O35" s="22"/>
      <c r="P35" s="22"/>
      <c r="Q35" s="171">
        <f>IF(ISBLANK(N35),"",N35+O35)</f>
      </c>
      <c r="R35" s="15"/>
      <c r="S35" s="24"/>
    </row>
    <row r="36" spans="1:19" ht="9.75" customHeight="1" thickBot="1">
      <c r="A36" s="271"/>
      <c r="B36" s="204"/>
      <c r="C36" s="25"/>
      <c r="D36" s="26"/>
      <c r="E36" s="26"/>
      <c r="F36" s="26"/>
      <c r="G36" s="173">
        <f>IF(ISBLANK(D36),"",D36+E36)</f>
      </c>
      <c r="H36" s="15"/>
      <c r="I36" s="272">
        <f>IF(ISNUMBER(G37),IF(G37&gt;Q37,2,IF(G37=Q37,1,0)),"")</f>
        <v>0</v>
      </c>
      <c r="K36" s="271"/>
      <c r="L36" s="204"/>
      <c r="M36" s="25"/>
      <c r="N36" s="26"/>
      <c r="O36" s="26"/>
      <c r="P36" s="26"/>
      <c r="Q36" s="173">
        <f>IF(ISBLANK(N36),"",N36+O36)</f>
      </c>
      <c r="R36" s="15"/>
      <c r="S36" s="272">
        <f>IF(ISNUMBER(Q37),IF(G37&lt;Q37,2,IF(G37=Q37,1,0)),"")</f>
        <v>2</v>
      </c>
    </row>
    <row r="37" spans="1:19" ht="15.75" customHeight="1" thickBot="1">
      <c r="A37" s="274">
        <v>5169</v>
      </c>
      <c r="B37" s="198"/>
      <c r="C37" s="28" t="s">
        <v>18</v>
      </c>
      <c r="D37" s="29">
        <f>IF(ISNUMBER(D33),SUM(D33:D36),"")</f>
        <v>281</v>
      </c>
      <c r="E37" s="30">
        <f>IF(ISNUMBER(E33),SUM(E33:E36),"")</f>
        <v>126</v>
      </c>
      <c r="F37" s="31">
        <f>IF(ISNUMBER(F33),SUM(F33:F36),"")</f>
        <v>9</v>
      </c>
      <c r="G37" s="32">
        <f>IF(ISNUMBER(G33),SUM(G33:G36),"")</f>
        <v>407</v>
      </c>
      <c r="H37" s="174"/>
      <c r="I37" s="273"/>
      <c r="K37" s="274">
        <v>1042</v>
      </c>
      <c r="L37" s="198"/>
      <c r="M37" s="28" t="s">
        <v>18</v>
      </c>
      <c r="N37" s="29">
        <f>IF(ISNUMBER(N33),SUM(N33:N36),"")</f>
        <v>295</v>
      </c>
      <c r="O37" s="30">
        <f>IF(ISNUMBER(O33),SUM(O33:O36),"")</f>
        <v>114</v>
      </c>
      <c r="P37" s="31">
        <f>IF(ISNUMBER(P33),SUM(P33:P36),"")</f>
        <v>7</v>
      </c>
      <c r="Q37" s="32">
        <f>IF(ISNUMBER(Q33),SUM(Q33:Q36),"")</f>
        <v>409</v>
      </c>
      <c r="R37" s="174"/>
      <c r="S37" s="273"/>
    </row>
    <row r="38" ht="4.5" customHeight="1" thickBot="1" thickTop="1"/>
    <row r="39" spans="1:19" ht="19.5" customHeight="1" thickBot="1">
      <c r="A39" s="39"/>
      <c r="B39" s="40"/>
      <c r="C39" s="41" t="s">
        <v>44</v>
      </c>
      <c r="D39" s="42">
        <f>IF(ISNUMBER(D12),SUM(D12,D17,D22,D27,D32,D37),"")</f>
        <v>1786</v>
      </c>
      <c r="E39" s="43">
        <f>IF(ISNUMBER(E12),SUM(E12,E17,E22,E27,E32,E37),"")</f>
        <v>795</v>
      </c>
      <c r="F39" s="44">
        <f>IF(ISNUMBER(F12),SUM(F12,F17,F22,F27,F32,F37),"")</f>
        <v>39</v>
      </c>
      <c r="G39" s="45">
        <f>IF(ISNUMBER(G12),SUM(G12,G17,G22,G27,G32,G37),"")</f>
        <v>2581</v>
      </c>
      <c r="H39" s="175"/>
      <c r="I39" s="176">
        <f>IF(ISNUMBER(G39),IF(G39&gt;Q39,4,IF(G39=Q39,2,0)),"")</f>
        <v>4</v>
      </c>
      <c r="K39" s="39"/>
      <c r="L39" s="40"/>
      <c r="M39" s="41" t="s">
        <v>44</v>
      </c>
      <c r="N39" s="42">
        <f>IF(ISNUMBER(N12),SUM(N12,N17,N22,N27,N32,N37),"")</f>
        <v>1599</v>
      </c>
      <c r="O39" s="43">
        <f>IF(ISNUMBER(O12),SUM(O12,O17,O22,O27,O32,O37),"")</f>
        <v>707</v>
      </c>
      <c r="P39" s="44">
        <f>IF(ISNUMBER(P12),SUM(P12,P17,P22,P27,P32,P37),"")</f>
        <v>60</v>
      </c>
      <c r="Q39" s="45">
        <f>IF(ISNUMBER(Q12),SUM(Q12,Q17,Q22,Q27,Q32,Q37),"")</f>
        <v>2306</v>
      </c>
      <c r="R39" s="175"/>
      <c r="S39" s="176">
        <f>IF(ISNUMBER(Q39),IF(G39&lt;Q39,4,IF(G39=Q39,2,0)),"")</f>
        <v>0</v>
      </c>
    </row>
    <row r="40" ht="4.5" customHeight="1" thickBot="1"/>
    <row r="41" spans="1:19" ht="19.5" customHeight="1" thickBot="1">
      <c r="A41" s="48"/>
      <c r="B41" s="49" t="s">
        <v>45</v>
      </c>
      <c r="C41" s="211" t="s">
        <v>220</v>
      </c>
      <c r="D41" s="211"/>
      <c r="E41" s="211"/>
      <c r="G41" s="212" t="s">
        <v>47</v>
      </c>
      <c r="H41" s="213"/>
      <c r="I41" s="50">
        <f>IF(ISNUMBER(I11),SUM(I11,I16,I21,I26,I31,I36,I39),"")</f>
        <v>14</v>
      </c>
      <c r="K41" s="48"/>
      <c r="L41" s="49" t="s">
        <v>45</v>
      </c>
      <c r="M41" s="211" t="s">
        <v>221</v>
      </c>
      <c r="N41" s="211"/>
      <c r="O41" s="211"/>
      <c r="Q41" s="212" t="s">
        <v>47</v>
      </c>
      <c r="R41" s="213"/>
      <c r="S41" s="50">
        <f>IF(ISNUMBER(S11),SUM(S11,S16,S21,S26,S31,S36,S39),"")</f>
        <v>2</v>
      </c>
    </row>
    <row r="42" spans="1:19" ht="19.5" customHeight="1">
      <c r="A42" s="48"/>
      <c r="B42" s="49" t="s">
        <v>49</v>
      </c>
      <c r="C42" s="214"/>
      <c r="D42" s="214"/>
      <c r="E42" s="214"/>
      <c r="F42" s="51"/>
      <c r="G42" s="51"/>
      <c r="H42" s="51"/>
      <c r="I42" s="51"/>
      <c r="J42" s="51"/>
      <c r="K42" s="48"/>
      <c r="L42" s="49" t="s">
        <v>49</v>
      </c>
      <c r="M42" s="214"/>
      <c r="N42" s="214"/>
      <c r="O42" s="214"/>
      <c r="P42" s="52"/>
      <c r="Q42" s="53"/>
      <c r="R42" s="53"/>
      <c r="S42" s="53"/>
    </row>
    <row r="43" spans="1:19" ht="20.25" customHeight="1">
      <c r="A43" s="49" t="s">
        <v>51</v>
      </c>
      <c r="B43" s="49" t="s">
        <v>52</v>
      </c>
      <c r="C43" s="215"/>
      <c r="D43" s="215"/>
      <c r="E43" s="215"/>
      <c r="F43" s="215"/>
      <c r="G43" s="215"/>
      <c r="H43" s="215"/>
      <c r="I43" s="49"/>
      <c r="J43" s="49"/>
      <c r="K43" s="49" t="s">
        <v>54</v>
      </c>
      <c r="L43" s="216"/>
      <c r="M43" s="216"/>
      <c r="N43" s="54"/>
      <c r="O43" s="49" t="s">
        <v>49</v>
      </c>
      <c r="P43" s="217"/>
      <c r="Q43" s="217"/>
      <c r="R43" s="217"/>
      <c r="S43" s="217"/>
    </row>
    <row r="44" spans="1:19" ht="9.75" customHeight="1">
      <c r="A44" s="49"/>
      <c r="B44" s="49"/>
      <c r="C44" s="55"/>
      <c r="D44" s="55"/>
      <c r="E44" s="55"/>
      <c r="F44" s="55"/>
      <c r="G44" s="55"/>
      <c r="H44" s="55"/>
      <c r="I44" s="49"/>
      <c r="J44" s="49"/>
      <c r="K44" s="49"/>
      <c r="L44" s="56"/>
      <c r="M44" s="56"/>
      <c r="N44" s="54"/>
      <c r="O44" s="49"/>
      <c r="P44" s="55"/>
      <c r="Q44" s="55"/>
      <c r="R44" s="55"/>
      <c r="S44" s="55"/>
    </row>
    <row r="45" ht="30" customHeight="1">
      <c r="A45" s="57" t="s">
        <v>55</v>
      </c>
    </row>
    <row r="46" spans="2:11" ht="19.5" customHeight="1">
      <c r="B46" s="95" t="s">
        <v>56</v>
      </c>
      <c r="C46" s="218" t="s">
        <v>101</v>
      </c>
      <c r="D46" s="218"/>
      <c r="I46" s="95" t="s">
        <v>58</v>
      </c>
      <c r="J46" s="219">
        <v>20</v>
      </c>
      <c r="K46" s="219"/>
    </row>
    <row r="47" spans="2:19" ht="19.5" customHeight="1">
      <c r="B47" s="95" t="s">
        <v>59</v>
      </c>
      <c r="C47" s="207" t="s">
        <v>114</v>
      </c>
      <c r="D47" s="207"/>
      <c r="I47" s="95" t="s">
        <v>61</v>
      </c>
      <c r="J47" s="208">
        <v>10</v>
      </c>
      <c r="K47" s="208"/>
      <c r="P47" s="95" t="s">
        <v>62</v>
      </c>
      <c r="Q47" s="209">
        <v>43334</v>
      </c>
      <c r="R47" s="210"/>
      <c r="S47" s="210"/>
    </row>
    <row r="48" ht="9.75" customHeight="1"/>
    <row r="49" spans="1:19" ht="15" customHeight="1">
      <c r="A49" s="191" t="s">
        <v>63</v>
      </c>
      <c r="B49" s="220"/>
      <c r="C49" s="220"/>
      <c r="D49" s="220"/>
      <c r="E49" s="220"/>
      <c r="F49" s="220"/>
      <c r="G49" s="220"/>
      <c r="H49" s="220"/>
      <c r="I49" s="220"/>
      <c r="J49" s="220"/>
      <c r="K49" s="220"/>
      <c r="L49" s="220"/>
      <c r="M49" s="220"/>
      <c r="N49" s="220"/>
      <c r="O49" s="220"/>
      <c r="P49" s="220"/>
      <c r="Q49" s="220"/>
      <c r="R49" s="220"/>
      <c r="S49" s="221"/>
    </row>
    <row r="50" spans="1:19" ht="90" customHeight="1">
      <c r="A50" s="222"/>
      <c r="B50" s="223"/>
      <c r="C50" s="223"/>
      <c r="D50" s="223"/>
      <c r="E50" s="223"/>
      <c r="F50" s="223"/>
      <c r="G50" s="223"/>
      <c r="H50" s="223"/>
      <c r="I50" s="223"/>
      <c r="J50" s="223"/>
      <c r="K50" s="223"/>
      <c r="L50" s="223"/>
      <c r="M50" s="223"/>
      <c r="N50" s="223"/>
      <c r="O50" s="223"/>
      <c r="P50" s="223"/>
      <c r="Q50" s="223"/>
      <c r="R50" s="223"/>
      <c r="S50" s="224"/>
    </row>
    <row r="51" ht="4.5" customHeight="1"/>
    <row r="52" spans="1:19" ht="15" customHeight="1">
      <c r="A52" s="225" t="s">
        <v>64</v>
      </c>
      <c r="B52" s="226"/>
      <c r="C52" s="226"/>
      <c r="D52" s="226"/>
      <c r="E52" s="226"/>
      <c r="F52" s="226"/>
      <c r="G52" s="226"/>
      <c r="H52" s="226"/>
      <c r="I52" s="226"/>
      <c r="J52" s="226"/>
      <c r="K52" s="226"/>
      <c r="L52" s="226"/>
      <c r="M52" s="226"/>
      <c r="N52" s="226"/>
      <c r="O52" s="226"/>
      <c r="P52" s="226"/>
      <c r="Q52" s="226"/>
      <c r="R52" s="226"/>
      <c r="S52" s="227"/>
    </row>
    <row r="53" spans="1:19" ht="6.75" customHeight="1">
      <c r="A53" s="59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1"/>
    </row>
    <row r="54" spans="1:19" ht="18" customHeight="1">
      <c r="A54" s="62" t="s">
        <v>6</v>
      </c>
      <c r="B54" s="60"/>
      <c r="C54" s="60"/>
      <c r="D54" s="60"/>
      <c r="E54" s="60"/>
      <c r="F54" s="60"/>
      <c r="G54" s="60"/>
      <c r="H54" s="60"/>
      <c r="I54" s="60"/>
      <c r="J54" s="60"/>
      <c r="K54" s="63" t="s">
        <v>8</v>
      </c>
      <c r="L54" s="60"/>
      <c r="M54" s="60"/>
      <c r="N54" s="60"/>
      <c r="O54" s="60"/>
      <c r="P54" s="60"/>
      <c r="Q54" s="60"/>
      <c r="R54" s="60"/>
      <c r="S54" s="61"/>
    </row>
    <row r="55" spans="1:19" ht="18" customHeight="1">
      <c r="A55" s="144"/>
      <c r="B55" s="145" t="s">
        <v>65</v>
      </c>
      <c r="C55" s="146"/>
      <c r="D55" s="147"/>
      <c r="E55" s="145" t="s">
        <v>66</v>
      </c>
      <c r="F55" s="146"/>
      <c r="G55" s="146"/>
      <c r="H55" s="146"/>
      <c r="I55" s="147"/>
      <c r="J55" s="60"/>
      <c r="K55" s="148"/>
      <c r="L55" s="145" t="s">
        <v>65</v>
      </c>
      <c r="M55" s="146"/>
      <c r="N55" s="147"/>
      <c r="O55" s="145" t="s">
        <v>66</v>
      </c>
      <c r="P55" s="146"/>
      <c r="Q55" s="146"/>
      <c r="R55" s="146"/>
      <c r="S55" s="149"/>
    </row>
    <row r="56" spans="1:19" ht="18" customHeight="1">
      <c r="A56" s="150" t="s">
        <v>179</v>
      </c>
      <c r="B56" s="151" t="s">
        <v>68</v>
      </c>
      <c r="C56" s="152"/>
      <c r="D56" s="153" t="s">
        <v>69</v>
      </c>
      <c r="E56" s="151" t="s">
        <v>68</v>
      </c>
      <c r="F56" s="154"/>
      <c r="G56" s="154"/>
      <c r="H56" s="155"/>
      <c r="I56" s="153" t="s">
        <v>69</v>
      </c>
      <c r="J56" s="60"/>
      <c r="K56" s="156" t="s">
        <v>179</v>
      </c>
      <c r="L56" s="151" t="s">
        <v>68</v>
      </c>
      <c r="M56" s="152"/>
      <c r="N56" s="153" t="s">
        <v>69</v>
      </c>
      <c r="O56" s="151" t="s">
        <v>68</v>
      </c>
      <c r="P56" s="154"/>
      <c r="Q56" s="154"/>
      <c r="R56" s="155"/>
      <c r="S56" s="157" t="s">
        <v>69</v>
      </c>
    </row>
    <row r="57" spans="1:19" ht="18" customHeight="1">
      <c r="A57" s="81"/>
      <c r="B57" s="233"/>
      <c r="C57" s="234"/>
      <c r="D57" s="82"/>
      <c r="E57" s="233"/>
      <c r="F57" s="235"/>
      <c r="G57" s="235"/>
      <c r="H57" s="234"/>
      <c r="I57" s="82"/>
      <c r="J57" s="60"/>
      <c r="K57" s="83">
        <v>51</v>
      </c>
      <c r="L57" s="233" t="s">
        <v>221</v>
      </c>
      <c r="M57" s="234"/>
      <c r="N57" s="82">
        <v>1007</v>
      </c>
      <c r="O57" s="233" t="s">
        <v>222</v>
      </c>
      <c r="P57" s="235"/>
      <c r="Q57" s="235"/>
      <c r="R57" s="234"/>
      <c r="S57" s="84">
        <v>8471</v>
      </c>
    </row>
    <row r="58" spans="1:19" ht="18" customHeight="1">
      <c r="A58" s="81"/>
      <c r="B58" s="233"/>
      <c r="C58" s="234"/>
      <c r="D58" s="82"/>
      <c r="E58" s="233"/>
      <c r="F58" s="235"/>
      <c r="G58" s="235"/>
      <c r="H58" s="234"/>
      <c r="I58" s="82"/>
      <c r="J58" s="60"/>
      <c r="K58" s="83"/>
      <c r="L58" s="233"/>
      <c r="M58" s="234"/>
      <c r="N58" s="82"/>
      <c r="O58" s="233"/>
      <c r="P58" s="235"/>
      <c r="Q58" s="235"/>
      <c r="R58" s="234"/>
      <c r="S58" s="84"/>
    </row>
    <row r="59" spans="1:19" ht="11.25" customHeight="1">
      <c r="A59" s="85"/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7"/>
    </row>
    <row r="60" spans="1:19" ht="3.75" customHeight="1">
      <c r="A60" s="63"/>
      <c r="B60" s="60"/>
      <c r="C60" s="60"/>
      <c r="D60" s="60"/>
      <c r="E60" s="60"/>
      <c r="F60" s="60"/>
      <c r="G60" s="60"/>
      <c r="H60" s="60"/>
      <c r="I60" s="60"/>
      <c r="J60" s="60"/>
      <c r="K60" s="63"/>
      <c r="L60" s="60"/>
      <c r="M60" s="60"/>
      <c r="N60" s="60"/>
      <c r="O60" s="60"/>
      <c r="P60" s="60"/>
      <c r="Q60" s="60"/>
      <c r="R60" s="60"/>
      <c r="S60" s="60"/>
    </row>
    <row r="61" spans="1:19" ht="19.5" customHeight="1">
      <c r="A61" s="236" t="s">
        <v>70</v>
      </c>
      <c r="B61" s="192"/>
      <c r="C61" s="192"/>
      <c r="D61" s="192"/>
      <c r="E61" s="192"/>
      <c r="F61" s="192"/>
      <c r="G61" s="192"/>
      <c r="H61" s="192"/>
      <c r="I61" s="192"/>
      <c r="J61" s="192"/>
      <c r="K61" s="192"/>
      <c r="L61" s="192"/>
      <c r="M61" s="192"/>
      <c r="N61" s="192"/>
      <c r="O61" s="192"/>
      <c r="P61" s="192"/>
      <c r="Q61" s="192"/>
      <c r="R61" s="192"/>
      <c r="S61" s="237"/>
    </row>
    <row r="62" spans="1:19" ht="90" customHeight="1">
      <c r="A62" s="238"/>
      <c r="B62" s="239"/>
      <c r="C62" s="239"/>
      <c r="D62" s="239"/>
      <c r="E62" s="239"/>
      <c r="F62" s="239"/>
      <c r="G62" s="239"/>
      <c r="H62" s="239"/>
      <c r="I62" s="239"/>
      <c r="J62" s="239"/>
      <c r="K62" s="239"/>
      <c r="L62" s="239"/>
      <c r="M62" s="239"/>
      <c r="N62" s="239"/>
      <c r="O62" s="239"/>
      <c r="P62" s="239"/>
      <c r="Q62" s="239"/>
      <c r="R62" s="239"/>
      <c r="S62" s="240"/>
    </row>
    <row r="63" ht="4.5" customHeight="1"/>
    <row r="64" spans="1:19" ht="15" customHeight="1">
      <c r="A64" s="191" t="s">
        <v>71</v>
      </c>
      <c r="B64" s="220"/>
      <c r="C64" s="220"/>
      <c r="D64" s="220"/>
      <c r="E64" s="220"/>
      <c r="F64" s="220"/>
      <c r="G64" s="220"/>
      <c r="H64" s="220"/>
      <c r="I64" s="220"/>
      <c r="J64" s="220"/>
      <c r="K64" s="220"/>
      <c r="L64" s="220"/>
      <c r="M64" s="220"/>
      <c r="N64" s="220"/>
      <c r="O64" s="220"/>
      <c r="P64" s="220"/>
      <c r="Q64" s="220"/>
      <c r="R64" s="220"/>
      <c r="S64" s="221"/>
    </row>
    <row r="65" spans="1:19" ht="90" customHeight="1">
      <c r="A65" s="222" t="s">
        <v>223</v>
      </c>
      <c r="B65" s="223"/>
      <c r="C65" s="223"/>
      <c r="D65" s="223"/>
      <c r="E65" s="223"/>
      <c r="F65" s="223"/>
      <c r="G65" s="223"/>
      <c r="H65" s="223"/>
      <c r="I65" s="223"/>
      <c r="J65" s="223"/>
      <c r="K65" s="223"/>
      <c r="L65" s="223"/>
      <c r="M65" s="223"/>
      <c r="N65" s="223"/>
      <c r="O65" s="223"/>
      <c r="P65" s="223"/>
      <c r="Q65" s="223"/>
      <c r="R65" s="223"/>
      <c r="S65" s="224"/>
    </row>
    <row r="66" spans="1:8" ht="30" customHeight="1">
      <c r="A66" s="231" t="s">
        <v>73</v>
      </c>
      <c r="B66" s="231"/>
      <c r="C66" s="232"/>
      <c r="D66" s="232"/>
      <c r="E66" s="232"/>
      <c r="F66" s="232"/>
      <c r="G66" s="232"/>
      <c r="H66" s="232"/>
    </row>
    <row r="67" spans="11:16" ht="12.75">
      <c r="K67" s="88" t="s">
        <v>57</v>
      </c>
      <c r="L67" s="89" t="s">
        <v>204</v>
      </c>
      <c r="M67" s="90"/>
      <c r="N67" s="90"/>
      <c r="O67" s="89" t="s">
        <v>224</v>
      </c>
      <c r="P67" s="91"/>
    </row>
    <row r="68" spans="11:16" ht="12.75">
      <c r="K68" s="88" t="s">
        <v>76</v>
      </c>
      <c r="L68" s="89" t="s">
        <v>225</v>
      </c>
      <c r="M68" s="90"/>
      <c r="N68" s="90"/>
      <c r="O68" s="89" t="s">
        <v>92</v>
      </c>
      <c r="P68" s="91"/>
    </row>
    <row r="69" spans="11:16" ht="12.75">
      <c r="K69" s="88" t="s">
        <v>79</v>
      </c>
      <c r="L69" s="89" t="s">
        <v>226</v>
      </c>
      <c r="M69" s="90"/>
      <c r="N69" s="90"/>
      <c r="O69" s="89" t="s">
        <v>227</v>
      </c>
      <c r="P69" s="91"/>
    </row>
    <row r="70" spans="11:16" ht="12.75">
      <c r="K70" s="88" t="s">
        <v>82</v>
      </c>
      <c r="L70" s="89" t="s">
        <v>228</v>
      </c>
      <c r="M70" s="90"/>
      <c r="N70" s="90"/>
      <c r="O70" s="89" t="s">
        <v>229</v>
      </c>
      <c r="P70" s="91"/>
    </row>
    <row r="71" spans="11:16" ht="12.75">
      <c r="K71" s="88" t="s">
        <v>84</v>
      </c>
      <c r="L71" s="89" t="s">
        <v>230</v>
      </c>
      <c r="M71" s="90"/>
      <c r="N71" s="90"/>
      <c r="O71" s="89" t="s">
        <v>231</v>
      </c>
      <c r="P71" s="91"/>
    </row>
    <row r="72" spans="11:16" ht="12.75">
      <c r="K72" s="88" t="s">
        <v>87</v>
      </c>
      <c r="L72" s="89" t="s">
        <v>232</v>
      </c>
      <c r="M72" s="90"/>
      <c r="N72" s="90"/>
      <c r="O72" s="89" t="s">
        <v>100</v>
      </c>
      <c r="P72" s="91"/>
    </row>
    <row r="73" spans="11:16" ht="12.75">
      <c r="K73" s="88" t="s">
        <v>90</v>
      </c>
      <c r="L73" s="89" t="s">
        <v>233</v>
      </c>
      <c r="M73" s="90"/>
      <c r="N73" s="90"/>
      <c r="O73" s="89" t="s">
        <v>234</v>
      </c>
      <c r="P73" s="91"/>
    </row>
    <row r="74" spans="11:16" ht="12.75">
      <c r="K74" s="88" t="s">
        <v>93</v>
      </c>
      <c r="L74" s="89" t="s">
        <v>235</v>
      </c>
      <c r="M74" s="90"/>
      <c r="N74" s="90"/>
      <c r="O74" s="89" t="s">
        <v>236</v>
      </c>
      <c r="P74" s="91"/>
    </row>
    <row r="75" spans="11:16" ht="12.75">
      <c r="K75" s="88" t="s">
        <v>96</v>
      </c>
      <c r="L75" s="89" t="s">
        <v>237</v>
      </c>
      <c r="M75" s="90"/>
      <c r="N75" s="90"/>
      <c r="O75" s="89" t="s">
        <v>110</v>
      </c>
      <c r="P75" s="91"/>
    </row>
    <row r="76" spans="11:16" ht="12.75">
      <c r="K76" s="88" t="s">
        <v>60</v>
      </c>
      <c r="L76" s="89" t="s">
        <v>238</v>
      </c>
      <c r="M76" s="90"/>
      <c r="N76" s="90"/>
      <c r="O76" s="89" t="s">
        <v>156</v>
      </c>
      <c r="P76" s="91"/>
    </row>
    <row r="77" spans="11:16" ht="12.75">
      <c r="K77" s="88" t="s">
        <v>101</v>
      </c>
      <c r="L77" s="89" t="s">
        <v>239</v>
      </c>
      <c r="M77" s="90"/>
      <c r="N77" s="90"/>
      <c r="O77" s="89" t="s">
        <v>78</v>
      </c>
      <c r="P77" s="91"/>
    </row>
    <row r="78" spans="11:16" ht="12.75">
      <c r="K78" s="88" t="s">
        <v>104</v>
      </c>
      <c r="L78" s="89" t="s">
        <v>240</v>
      </c>
      <c r="M78" s="90"/>
      <c r="N78" s="90"/>
      <c r="O78" s="89" t="s">
        <v>89</v>
      </c>
      <c r="P78" s="91"/>
    </row>
    <row r="79" spans="11:16" ht="12.75">
      <c r="K79" s="88" t="s">
        <v>155</v>
      </c>
      <c r="L79" s="89" t="s">
        <v>241</v>
      </c>
      <c r="M79" s="90"/>
      <c r="N79" s="90"/>
      <c r="O79" s="89" t="s">
        <v>103</v>
      </c>
      <c r="P79" s="91"/>
    </row>
    <row r="80" spans="11:16" ht="12.75">
      <c r="K80" s="88" t="s">
        <v>108</v>
      </c>
      <c r="L80" s="89" t="s">
        <v>242</v>
      </c>
      <c r="M80" s="90"/>
      <c r="N80" s="90"/>
      <c r="O80" s="89" t="s">
        <v>243</v>
      </c>
      <c r="P80" s="91"/>
    </row>
    <row r="81" spans="11:16" ht="12.75">
      <c r="K81" s="88" t="s">
        <v>111</v>
      </c>
      <c r="L81" s="89" t="s">
        <v>205</v>
      </c>
      <c r="M81" s="90"/>
      <c r="N81" s="90"/>
      <c r="O81" s="89" t="s">
        <v>244</v>
      </c>
      <c r="P81" s="91"/>
    </row>
    <row r="82" spans="11:16" ht="12.75">
      <c r="K82" s="88" t="s">
        <v>114</v>
      </c>
      <c r="L82" s="89" t="s">
        <v>158</v>
      </c>
      <c r="M82" s="90"/>
      <c r="N82" s="90"/>
      <c r="O82" s="89" t="s">
        <v>95</v>
      </c>
      <c r="P82" s="91"/>
    </row>
    <row r="83" spans="11:16" ht="12.75">
      <c r="K83" s="88" t="s">
        <v>117</v>
      </c>
      <c r="L83" s="92"/>
      <c r="M83" s="92"/>
      <c r="N83" s="92"/>
      <c r="O83" s="89" t="s">
        <v>245</v>
      </c>
      <c r="P83" s="91"/>
    </row>
    <row r="84" spans="11:16" ht="12.75">
      <c r="K84" s="88" t="s">
        <v>118</v>
      </c>
      <c r="L84" s="92"/>
      <c r="M84" s="92"/>
      <c r="N84" s="92"/>
      <c r="O84" s="89" t="s">
        <v>81</v>
      </c>
      <c r="P84" s="91"/>
    </row>
    <row r="85" spans="11:16" ht="12.75">
      <c r="K85" s="88" t="s">
        <v>119</v>
      </c>
      <c r="L85" s="92"/>
      <c r="M85" s="92"/>
      <c r="N85" s="92"/>
      <c r="O85" s="89" t="s">
        <v>246</v>
      </c>
      <c r="P85" s="91"/>
    </row>
    <row r="86" spans="11:16" ht="12.75">
      <c r="K86" s="88" t="s">
        <v>120</v>
      </c>
      <c r="L86" s="92"/>
      <c r="M86" s="92"/>
      <c r="N86" s="92"/>
      <c r="O86" s="89" t="s">
        <v>75</v>
      </c>
      <c r="P86" s="91"/>
    </row>
    <row r="87" spans="11:16" ht="12.75">
      <c r="K87" s="88" t="s">
        <v>121</v>
      </c>
      <c r="L87" s="92"/>
      <c r="M87" s="92"/>
      <c r="N87" s="92"/>
      <c r="O87" s="89" t="s">
        <v>113</v>
      </c>
      <c r="P87" s="91"/>
    </row>
    <row r="88" spans="11:16" ht="12.75">
      <c r="K88" s="88" t="s">
        <v>122</v>
      </c>
      <c r="L88" s="92"/>
      <c r="M88" s="92"/>
      <c r="N88" s="92"/>
      <c r="O88" s="89" t="s">
        <v>247</v>
      </c>
      <c r="P88" s="91"/>
    </row>
    <row r="89" spans="11:16" ht="12.75">
      <c r="K89" s="88" t="s">
        <v>123</v>
      </c>
      <c r="L89" s="92"/>
      <c r="M89" s="92"/>
      <c r="N89" s="92"/>
      <c r="O89" s="89" t="s">
        <v>3</v>
      </c>
      <c r="P89" s="91"/>
    </row>
    <row r="90" spans="11:16" ht="12.75">
      <c r="K90" s="88" t="s">
        <v>124</v>
      </c>
      <c r="L90" s="92"/>
      <c r="M90" s="92"/>
      <c r="N90" s="92"/>
      <c r="O90" s="89" t="s">
        <v>116</v>
      </c>
      <c r="P90" s="91"/>
    </row>
    <row r="91" spans="11:16" ht="12.75">
      <c r="K91" s="88" t="s">
        <v>125</v>
      </c>
      <c r="L91" s="92"/>
      <c r="M91" s="92"/>
      <c r="N91" s="92"/>
      <c r="O91" s="92"/>
      <c r="P91" s="92"/>
    </row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</sheetData>
  <sheetProtection password="CF34" sheet="1" objects="1" scenarios="1" selectLockedCells="1"/>
  <mergeCells count="94">
    <mergeCell ref="N5:Q5"/>
    <mergeCell ref="A6:B6"/>
    <mergeCell ref="K6:L6"/>
    <mergeCell ref="B1:C2"/>
    <mergeCell ref="D1:I1"/>
    <mergeCell ref="L1:N1"/>
    <mergeCell ref="O1:P1"/>
    <mergeCell ref="Q1:S1"/>
    <mergeCell ref="B3:I3"/>
    <mergeCell ref="L3:S3"/>
    <mergeCell ref="A5:B5"/>
    <mergeCell ref="C5:C6"/>
    <mergeCell ref="D5:G5"/>
    <mergeCell ref="K5:L5"/>
    <mergeCell ref="M5:M6"/>
    <mergeCell ref="S16:S17"/>
    <mergeCell ref="A17:B17"/>
    <mergeCell ref="K17:L17"/>
    <mergeCell ref="A8:B9"/>
    <mergeCell ref="K8:L9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A49:S49"/>
    <mergeCell ref="A50:S50"/>
    <mergeCell ref="A52:S52"/>
    <mergeCell ref="B57:C57"/>
    <mergeCell ref="E57:H57"/>
    <mergeCell ref="L57:M57"/>
    <mergeCell ref="O57:R57"/>
    <mergeCell ref="A64:S64"/>
    <mergeCell ref="A65:S65"/>
    <mergeCell ref="A66:B66"/>
    <mergeCell ref="C66:H66"/>
    <mergeCell ref="B58:C58"/>
    <mergeCell ref="E58:H58"/>
    <mergeCell ref="L58:M58"/>
    <mergeCell ref="O58:R58"/>
    <mergeCell ref="A61:S61"/>
    <mergeCell ref="A62:S62"/>
  </mergeCells>
  <dataValidations count="6">
    <dataValidation type="list" allowBlank="1" showInputMessage="1" showErrorMessage="1" sqref="B3:I3">
      <formula1>$L$67:$L$83</formula1>
    </dataValidation>
    <dataValidation type="list" allowBlank="1" showInputMessage="1" showErrorMessage="1" prompt="Vyber dráhu" sqref="L1:N1">
      <formula1>$O$67:$O$91</formula1>
    </dataValidation>
    <dataValidation type="list" allowBlank="1" showInputMessage="1" showErrorMessage="1" prompt="Vyber čas ukončení" sqref="C47:D47">
      <formula1>$K$79:$K$91</formula1>
    </dataValidation>
    <dataValidation type="list" allowBlank="1" showInputMessage="1" showErrorMessage="1" prompt="Vyber čas zahájení" sqref="C46:D46">
      <formula1>$K$67:$K$78</formula1>
    </dataValidation>
    <dataValidation type="whole" allowBlank="1" showInputMessage="1" showErrorMessage="1" errorTitle="Zadej číslo !" error="Pozor, musíš zadat celé číslo." sqref="D57:D58">
      <formula1>0</formula1>
      <formula2>99999</formula2>
    </dataValidation>
    <dataValidation type="whole" allowBlank="1" showInputMessage="1" showErrorMessage="1" sqref="A57:A58">
      <formula1>1</formula1>
      <formula2>200</formula2>
    </dataValidation>
  </dataValidations>
  <printOptions horizontalCentered="1" verticalCentered="1"/>
  <pageMargins left="0.3937007874015748" right="0.3937007874015748" top="0" bottom="0.31496062992125984" header="0" footer="0.5118110236220472"/>
  <pageSetup fitToHeight="2" fitToWidth="1" horizontalDpi="600" verticalDpi="600" orientation="landscape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  <col min="2" max="2" width="16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6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</cols>
  <sheetData>
    <row r="1" spans="2:19" ht="26.25">
      <c r="B1" s="182" t="s">
        <v>0</v>
      </c>
      <c r="C1" s="182"/>
      <c r="D1" s="184" t="s">
        <v>1</v>
      </c>
      <c r="E1" s="184"/>
      <c r="F1" s="184"/>
      <c r="G1" s="184"/>
      <c r="H1" s="184"/>
      <c r="I1" s="184"/>
      <c r="K1" s="1" t="s">
        <v>2</v>
      </c>
      <c r="L1" s="246" t="s">
        <v>248</v>
      </c>
      <c r="M1" s="246"/>
      <c r="N1" s="246"/>
      <c r="O1" s="186" t="s">
        <v>4</v>
      </c>
      <c r="P1" s="186"/>
      <c r="Q1" s="187">
        <v>42776</v>
      </c>
      <c r="R1" s="187"/>
      <c r="S1" s="187"/>
    </row>
    <row r="2" spans="2:3" ht="9.75" customHeight="1" thickBot="1">
      <c r="B2" s="183"/>
      <c r="C2" s="183"/>
    </row>
    <row r="3" spans="1:19" ht="18.75" thickBot="1">
      <c r="A3" s="2" t="s">
        <v>6</v>
      </c>
      <c r="B3" s="247" t="s">
        <v>233</v>
      </c>
      <c r="C3" s="248"/>
      <c r="D3" s="248"/>
      <c r="E3" s="248"/>
      <c r="F3" s="248"/>
      <c r="G3" s="248"/>
      <c r="H3" s="248"/>
      <c r="I3" s="249"/>
      <c r="J3" s="96"/>
      <c r="K3" s="2" t="s">
        <v>8</v>
      </c>
      <c r="L3" s="247" t="s">
        <v>242</v>
      </c>
      <c r="M3" s="248"/>
      <c r="N3" s="248"/>
      <c r="O3" s="248"/>
      <c r="P3" s="248"/>
      <c r="Q3" s="248"/>
      <c r="R3" s="248"/>
      <c r="S3" s="249"/>
    </row>
    <row r="4" spans="1:19" ht="4.5" customHeight="1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</row>
    <row r="5" spans="1:19" ht="12.75" customHeight="1">
      <c r="A5" s="250" t="s">
        <v>10</v>
      </c>
      <c r="B5" s="251"/>
      <c r="C5" s="252" t="s">
        <v>11</v>
      </c>
      <c r="D5" s="241" t="s">
        <v>12</v>
      </c>
      <c r="E5" s="242"/>
      <c r="F5" s="242"/>
      <c r="G5" s="243"/>
      <c r="H5" s="97"/>
      <c r="I5" s="98" t="s">
        <v>13</v>
      </c>
      <c r="J5" s="96"/>
      <c r="K5" s="250" t="s">
        <v>10</v>
      </c>
      <c r="L5" s="251"/>
      <c r="M5" s="252" t="s">
        <v>11</v>
      </c>
      <c r="N5" s="241" t="s">
        <v>12</v>
      </c>
      <c r="O5" s="242"/>
      <c r="P5" s="242"/>
      <c r="Q5" s="243"/>
      <c r="R5" s="97"/>
      <c r="S5" s="98" t="s">
        <v>13</v>
      </c>
    </row>
    <row r="6" spans="1:19" ht="12.75" customHeight="1">
      <c r="A6" s="244" t="s">
        <v>14</v>
      </c>
      <c r="B6" s="245"/>
      <c r="C6" s="253"/>
      <c r="D6" s="99" t="s">
        <v>15</v>
      </c>
      <c r="E6" s="100" t="s">
        <v>16</v>
      </c>
      <c r="F6" s="100" t="s">
        <v>17</v>
      </c>
      <c r="G6" s="101" t="s">
        <v>18</v>
      </c>
      <c r="H6" s="102"/>
      <c r="I6" s="103" t="s">
        <v>19</v>
      </c>
      <c r="J6" s="96"/>
      <c r="K6" s="244" t="s">
        <v>14</v>
      </c>
      <c r="L6" s="245"/>
      <c r="M6" s="253"/>
      <c r="N6" s="99" t="s">
        <v>15</v>
      </c>
      <c r="O6" s="100" t="s">
        <v>16</v>
      </c>
      <c r="P6" s="100" t="s">
        <v>17</v>
      </c>
      <c r="Q6" s="101" t="s">
        <v>18</v>
      </c>
      <c r="R6" s="102"/>
      <c r="S6" s="103" t="s">
        <v>19</v>
      </c>
    </row>
    <row r="7" spans="1:19" ht="4.5" customHeight="1">
      <c r="A7" s="104"/>
      <c r="B7" s="104"/>
      <c r="C7" s="96"/>
      <c r="D7" s="96"/>
      <c r="E7" s="96"/>
      <c r="F7" s="96"/>
      <c r="G7" s="96"/>
      <c r="H7" s="96"/>
      <c r="I7" s="96"/>
      <c r="J7" s="96"/>
      <c r="K7" s="104"/>
      <c r="L7" s="104"/>
      <c r="M7" s="96"/>
      <c r="N7" s="96"/>
      <c r="O7" s="96"/>
      <c r="P7" s="96"/>
      <c r="Q7" s="96"/>
      <c r="R7" s="96"/>
      <c r="S7" s="96"/>
    </row>
    <row r="8" spans="1:19" ht="12.75" customHeight="1">
      <c r="A8" s="256" t="s">
        <v>249</v>
      </c>
      <c r="B8" s="257"/>
      <c r="C8" s="105">
        <v>1</v>
      </c>
      <c r="D8" s="106">
        <v>144</v>
      </c>
      <c r="E8" s="107">
        <v>54</v>
      </c>
      <c r="F8" s="107">
        <v>3</v>
      </c>
      <c r="G8" s="108">
        <v>198</v>
      </c>
      <c r="H8" s="109"/>
      <c r="I8" s="110"/>
      <c r="J8" s="96"/>
      <c r="K8" s="256" t="s">
        <v>250</v>
      </c>
      <c r="L8" s="257"/>
      <c r="M8" s="105">
        <v>2</v>
      </c>
      <c r="N8" s="106">
        <v>126</v>
      </c>
      <c r="O8" s="107">
        <v>59</v>
      </c>
      <c r="P8" s="107">
        <v>5</v>
      </c>
      <c r="Q8" s="108">
        <v>185</v>
      </c>
      <c r="R8" s="109"/>
      <c r="S8" s="110"/>
    </row>
    <row r="9" spans="1:19" ht="12.75" customHeight="1">
      <c r="A9" s="258"/>
      <c r="B9" s="259"/>
      <c r="C9" s="111">
        <v>2</v>
      </c>
      <c r="D9" s="112">
        <v>150</v>
      </c>
      <c r="E9" s="113">
        <v>63</v>
      </c>
      <c r="F9" s="113">
        <v>6</v>
      </c>
      <c r="G9" s="114">
        <v>213</v>
      </c>
      <c r="H9" s="109"/>
      <c r="I9" s="110"/>
      <c r="J9" s="96"/>
      <c r="K9" s="258"/>
      <c r="L9" s="259"/>
      <c r="M9" s="111">
        <v>1</v>
      </c>
      <c r="N9" s="112">
        <v>130</v>
      </c>
      <c r="O9" s="113">
        <v>63</v>
      </c>
      <c r="P9" s="113">
        <v>6</v>
      </c>
      <c r="Q9" s="114">
        <v>193</v>
      </c>
      <c r="R9" s="109"/>
      <c r="S9" s="110"/>
    </row>
    <row r="10" spans="1:19" ht="9.75" customHeight="1">
      <c r="A10" s="260" t="s">
        <v>177</v>
      </c>
      <c r="B10" s="261"/>
      <c r="C10" s="115"/>
      <c r="D10" s="116"/>
      <c r="E10" s="116"/>
      <c r="F10" s="116"/>
      <c r="G10" s="117" t="s">
        <v>162</v>
      </c>
      <c r="H10" s="109"/>
      <c r="I10" s="118"/>
      <c r="J10" s="96"/>
      <c r="K10" s="260" t="s">
        <v>251</v>
      </c>
      <c r="L10" s="261"/>
      <c r="M10" s="115"/>
      <c r="N10" s="116"/>
      <c r="O10" s="116"/>
      <c r="P10" s="116"/>
      <c r="Q10" s="117" t="s">
        <v>162</v>
      </c>
      <c r="R10" s="109"/>
      <c r="S10" s="118"/>
    </row>
    <row r="11" spans="1:19" ht="9.75" customHeight="1" thickBot="1">
      <c r="A11" s="260"/>
      <c r="B11" s="261"/>
      <c r="C11" s="119"/>
      <c r="D11" s="120"/>
      <c r="E11" s="120"/>
      <c r="F11" s="120"/>
      <c r="G11" s="121" t="s">
        <v>162</v>
      </c>
      <c r="H11" s="109"/>
      <c r="I11" s="254">
        <v>2</v>
      </c>
      <c r="J11" s="96"/>
      <c r="K11" s="260"/>
      <c r="L11" s="261"/>
      <c r="M11" s="119"/>
      <c r="N11" s="120"/>
      <c r="O11" s="120"/>
      <c r="P11" s="120"/>
      <c r="Q11" s="121" t="s">
        <v>162</v>
      </c>
      <c r="R11" s="109"/>
      <c r="S11" s="254">
        <v>0</v>
      </c>
    </row>
    <row r="12" spans="1:19" ht="15.75" customHeight="1" thickBot="1">
      <c r="A12" s="197">
        <v>5800</v>
      </c>
      <c r="B12" s="198"/>
      <c r="C12" s="122" t="s">
        <v>18</v>
      </c>
      <c r="D12" s="123">
        <v>294</v>
      </c>
      <c r="E12" s="124">
        <v>117</v>
      </c>
      <c r="F12" s="125">
        <v>9</v>
      </c>
      <c r="G12" s="126">
        <v>411</v>
      </c>
      <c r="H12" s="127"/>
      <c r="I12" s="255"/>
      <c r="J12" s="96"/>
      <c r="K12" s="197">
        <v>15470</v>
      </c>
      <c r="L12" s="198"/>
      <c r="M12" s="122" t="s">
        <v>18</v>
      </c>
      <c r="N12" s="123">
        <v>256</v>
      </c>
      <c r="O12" s="124">
        <v>122</v>
      </c>
      <c r="P12" s="125">
        <v>11</v>
      </c>
      <c r="Q12" s="126">
        <v>378</v>
      </c>
      <c r="R12" s="127"/>
      <c r="S12" s="255"/>
    </row>
    <row r="13" spans="1:19" ht="12.75" customHeight="1" thickTop="1">
      <c r="A13" s="262" t="s">
        <v>186</v>
      </c>
      <c r="B13" s="263"/>
      <c r="C13" s="128">
        <v>1</v>
      </c>
      <c r="D13" s="129">
        <v>139</v>
      </c>
      <c r="E13" s="130">
        <v>44</v>
      </c>
      <c r="F13" s="130">
        <v>10</v>
      </c>
      <c r="G13" s="131">
        <v>183</v>
      </c>
      <c r="H13" s="109"/>
      <c r="I13" s="110"/>
      <c r="J13" s="96"/>
      <c r="K13" s="262" t="s">
        <v>252</v>
      </c>
      <c r="L13" s="263"/>
      <c r="M13" s="105">
        <v>2</v>
      </c>
      <c r="N13" s="129">
        <v>141</v>
      </c>
      <c r="O13" s="130">
        <v>63</v>
      </c>
      <c r="P13" s="130">
        <v>3</v>
      </c>
      <c r="Q13" s="131">
        <v>204</v>
      </c>
      <c r="R13" s="109"/>
      <c r="S13" s="110"/>
    </row>
    <row r="14" spans="1:19" ht="12.75" customHeight="1">
      <c r="A14" s="258"/>
      <c r="B14" s="259"/>
      <c r="C14" s="111">
        <v>2</v>
      </c>
      <c r="D14" s="112">
        <v>132</v>
      </c>
      <c r="E14" s="113">
        <v>60</v>
      </c>
      <c r="F14" s="113">
        <v>1</v>
      </c>
      <c r="G14" s="114">
        <v>192</v>
      </c>
      <c r="H14" s="109"/>
      <c r="I14" s="110"/>
      <c r="J14" s="96"/>
      <c r="K14" s="258"/>
      <c r="L14" s="259"/>
      <c r="M14" s="111">
        <v>1</v>
      </c>
      <c r="N14" s="112">
        <v>129</v>
      </c>
      <c r="O14" s="113">
        <v>63</v>
      </c>
      <c r="P14" s="113">
        <v>4</v>
      </c>
      <c r="Q14" s="114">
        <v>192</v>
      </c>
      <c r="R14" s="109"/>
      <c r="S14" s="110"/>
    </row>
    <row r="15" spans="1:19" ht="9.75" customHeight="1">
      <c r="A15" s="260" t="s">
        <v>253</v>
      </c>
      <c r="B15" s="261"/>
      <c r="C15" s="115"/>
      <c r="D15" s="116"/>
      <c r="E15" s="116"/>
      <c r="F15" s="116"/>
      <c r="G15" s="117" t="s">
        <v>162</v>
      </c>
      <c r="H15" s="109"/>
      <c r="I15" s="118"/>
      <c r="J15" s="96"/>
      <c r="K15" s="260" t="s">
        <v>167</v>
      </c>
      <c r="L15" s="261"/>
      <c r="M15" s="115"/>
      <c r="N15" s="116"/>
      <c r="O15" s="116"/>
      <c r="P15" s="116"/>
      <c r="Q15" s="117" t="s">
        <v>162</v>
      </c>
      <c r="R15" s="109"/>
      <c r="S15" s="118"/>
    </row>
    <row r="16" spans="1:19" ht="9.75" customHeight="1" thickBot="1">
      <c r="A16" s="260"/>
      <c r="B16" s="261"/>
      <c r="C16" s="119"/>
      <c r="D16" s="120"/>
      <c r="E16" s="120"/>
      <c r="F16" s="120"/>
      <c r="G16" s="132" t="s">
        <v>162</v>
      </c>
      <c r="H16" s="109"/>
      <c r="I16" s="254">
        <v>0</v>
      </c>
      <c r="J16" s="96"/>
      <c r="K16" s="260"/>
      <c r="L16" s="261"/>
      <c r="M16" s="119"/>
      <c r="N16" s="120"/>
      <c r="O16" s="120"/>
      <c r="P16" s="120"/>
      <c r="Q16" s="132" t="s">
        <v>162</v>
      </c>
      <c r="R16" s="109"/>
      <c r="S16" s="254">
        <v>2</v>
      </c>
    </row>
    <row r="17" spans="1:19" ht="15.75" customHeight="1" thickBot="1">
      <c r="A17" s="197">
        <v>20143</v>
      </c>
      <c r="B17" s="198"/>
      <c r="C17" s="122" t="s">
        <v>18</v>
      </c>
      <c r="D17" s="123">
        <v>271</v>
      </c>
      <c r="E17" s="124">
        <v>104</v>
      </c>
      <c r="F17" s="125">
        <v>11</v>
      </c>
      <c r="G17" s="126">
        <v>375</v>
      </c>
      <c r="H17" s="127"/>
      <c r="I17" s="255"/>
      <c r="J17" s="96"/>
      <c r="K17" s="197">
        <v>15857</v>
      </c>
      <c r="L17" s="198"/>
      <c r="M17" s="122" t="s">
        <v>18</v>
      </c>
      <c r="N17" s="123">
        <v>270</v>
      </c>
      <c r="O17" s="124">
        <v>126</v>
      </c>
      <c r="P17" s="125">
        <v>7</v>
      </c>
      <c r="Q17" s="126">
        <v>396</v>
      </c>
      <c r="R17" s="127"/>
      <c r="S17" s="255"/>
    </row>
    <row r="18" spans="1:19" ht="12.75" customHeight="1" thickTop="1">
      <c r="A18" s="262" t="s">
        <v>254</v>
      </c>
      <c r="B18" s="263"/>
      <c r="C18" s="128">
        <v>1</v>
      </c>
      <c r="D18" s="129">
        <v>145</v>
      </c>
      <c r="E18" s="130">
        <v>53</v>
      </c>
      <c r="F18" s="130">
        <v>5</v>
      </c>
      <c r="G18" s="131">
        <v>198</v>
      </c>
      <c r="H18" s="109"/>
      <c r="I18" s="110"/>
      <c r="J18" s="96"/>
      <c r="K18" s="262" t="s">
        <v>255</v>
      </c>
      <c r="L18" s="263"/>
      <c r="M18" s="105">
        <v>2</v>
      </c>
      <c r="N18" s="129">
        <v>161</v>
      </c>
      <c r="O18" s="130">
        <v>61</v>
      </c>
      <c r="P18" s="130">
        <v>5</v>
      </c>
      <c r="Q18" s="131">
        <v>222</v>
      </c>
      <c r="R18" s="109"/>
      <c r="S18" s="110"/>
    </row>
    <row r="19" spans="1:19" ht="12.75" customHeight="1">
      <c r="A19" s="258"/>
      <c r="B19" s="259"/>
      <c r="C19" s="111">
        <v>2</v>
      </c>
      <c r="D19" s="112">
        <v>159</v>
      </c>
      <c r="E19" s="113">
        <v>53</v>
      </c>
      <c r="F19" s="113">
        <v>6</v>
      </c>
      <c r="G19" s="114">
        <v>212</v>
      </c>
      <c r="H19" s="109"/>
      <c r="I19" s="110"/>
      <c r="J19" s="96"/>
      <c r="K19" s="258"/>
      <c r="L19" s="259"/>
      <c r="M19" s="111">
        <v>1</v>
      </c>
      <c r="N19" s="112">
        <v>142</v>
      </c>
      <c r="O19" s="113">
        <v>77</v>
      </c>
      <c r="P19" s="113">
        <v>0</v>
      </c>
      <c r="Q19" s="114">
        <v>219</v>
      </c>
      <c r="R19" s="109"/>
      <c r="S19" s="110"/>
    </row>
    <row r="20" spans="1:19" ht="9.75" customHeight="1">
      <c r="A20" s="260" t="s">
        <v>199</v>
      </c>
      <c r="B20" s="261"/>
      <c r="C20" s="115"/>
      <c r="D20" s="116"/>
      <c r="E20" s="116"/>
      <c r="F20" s="116"/>
      <c r="G20" s="117" t="s">
        <v>162</v>
      </c>
      <c r="H20" s="109"/>
      <c r="I20" s="118"/>
      <c r="J20" s="96"/>
      <c r="K20" s="260" t="s">
        <v>256</v>
      </c>
      <c r="L20" s="261"/>
      <c r="M20" s="115"/>
      <c r="N20" s="116"/>
      <c r="O20" s="116"/>
      <c r="P20" s="116"/>
      <c r="Q20" s="117" t="s">
        <v>162</v>
      </c>
      <c r="R20" s="109"/>
      <c r="S20" s="118"/>
    </row>
    <row r="21" spans="1:19" ht="9.75" customHeight="1" thickBot="1">
      <c r="A21" s="260"/>
      <c r="B21" s="261"/>
      <c r="C21" s="119"/>
      <c r="D21" s="120"/>
      <c r="E21" s="120"/>
      <c r="F21" s="120"/>
      <c r="G21" s="132" t="s">
        <v>162</v>
      </c>
      <c r="H21" s="109"/>
      <c r="I21" s="254">
        <v>0</v>
      </c>
      <c r="J21" s="96"/>
      <c r="K21" s="260"/>
      <c r="L21" s="261"/>
      <c r="M21" s="119"/>
      <c r="N21" s="120"/>
      <c r="O21" s="120"/>
      <c r="P21" s="120"/>
      <c r="Q21" s="132" t="s">
        <v>162</v>
      </c>
      <c r="R21" s="109"/>
      <c r="S21" s="254">
        <v>2</v>
      </c>
    </row>
    <row r="22" spans="1:19" ht="15.75" customHeight="1" thickBot="1">
      <c r="A22" s="197">
        <v>1416</v>
      </c>
      <c r="B22" s="198"/>
      <c r="C22" s="122" t="s">
        <v>18</v>
      </c>
      <c r="D22" s="123">
        <v>304</v>
      </c>
      <c r="E22" s="124">
        <v>106</v>
      </c>
      <c r="F22" s="125">
        <v>11</v>
      </c>
      <c r="G22" s="126">
        <v>410</v>
      </c>
      <c r="H22" s="127"/>
      <c r="I22" s="255"/>
      <c r="J22" s="96"/>
      <c r="K22" s="197">
        <v>1561</v>
      </c>
      <c r="L22" s="198"/>
      <c r="M22" s="122" t="s">
        <v>18</v>
      </c>
      <c r="N22" s="123">
        <v>303</v>
      </c>
      <c r="O22" s="124">
        <v>138</v>
      </c>
      <c r="P22" s="125">
        <v>5</v>
      </c>
      <c r="Q22" s="126">
        <v>441</v>
      </c>
      <c r="R22" s="127"/>
      <c r="S22" s="255"/>
    </row>
    <row r="23" spans="1:19" ht="12.75" customHeight="1" thickTop="1">
      <c r="A23" s="262" t="s">
        <v>257</v>
      </c>
      <c r="B23" s="263"/>
      <c r="C23" s="128">
        <v>1</v>
      </c>
      <c r="D23" s="129">
        <v>153</v>
      </c>
      <c r="E23" s="130">
        <v>69</v>
      </c>
      <c r="F23" s="130">
        <v>3</v>
      </c>
      <c r="G23" s="131">
        <v>222</v>
      </c>
      <c r="H23" s="109"/>
      <c r="I23" s="110"/>
      <c r="J23" s="96"/>
      <c r="K23" s="262" t="s">
        <v>258</v>
      </c>
      <c r="L23" s="263"/>
      <c r="M23" s="105">
        <v>2</v>
      </c>
      <c r="N23" s="129">
        <v>143</v>
      </c>
      <c r="O23" s="130">
        <v>59</v>
      </c>
      <c r="P23" s="130">
        <v>3</v>
      </c>
      <c r="Q23" s="131">
        <v>202</v>
      </c>
      <c r="R23" s="109"/>
      <c r="S23" s="110"/>
    </row>
    <row r="24" spans="1:19" ht="12.75" customHeight="1">
      <c r="A24" s="258"/>
      <c r="B24" s="259"/>
      <c r="C24" s="111">
        <v>2</v>
      </c>
      <c r="D24" s="112">
        <v>157</v>
      </c>
      <c r="E24" s="113">
        <v>58</v>
      </c>
      <c r="F24" s="113">
        <v>5</v>
      </c>
      <c r="G24" s="114">
        <v>215</v>
      </c>
      <c r="H24" s="109"/>
      <c r="I24" s="110"/>
      <c r="J24" s="96"/>
      <c r="K24" s="258"/>
      <c r="L24" s="259"/>
      <c r="M24" s="111">
        <v>1</v>
      </c>
      <c r="N24" s="112">
        <v>147</v>
      </c>
      <c r="O24" s="113">
        <v>63</v>
      </c>
      <c r="P24" s="113">
        <v>2</v>
      </c>
      <c r="Q24" s="114">
        <v>210</v>
      </c>
      <c r="R24" s="109"/>
      <c r="S24" s="110"/>
    </row>
    <row r="25" spans="1:19" ht="9.75" customHeight="1">
      <c r="A25" s="260" t="s">
        <v>259</v>
      </c>
      <c r="B25" s="261"/>
      <c r="C25" s="115"/>
      <c r="D25" s="116"/>
      <c r="E25" s="116"/>
      <c r="F25" s="116"/>
      <c r="G25" s="117" t="s">
        <v>162</v>
      </c>
      <c r="H25" s="109"/>
      <c r="I25" s="118"/>
      <c r="J25" s="96"/>
      <c r="K25" s="260" t="s">
        <v>185</v>
      </c>
      <c r="L25" s="261"/>
      <c r="M25" s="115"/>
      <c r="N25" s="116"/>
      <c r="O25" s="116"/>
      <c r="P25" s="116"/>
      <c r="Q25" s="117" t="s">
        <v>162</v>
      </c>
      <c r="R25" s="109"/>
      <c r="S25" s="118"/>
    </row>
    <row r="26" spans="1:19" ht="9.75" customHeight="1" thickBot="1">
      <c r="A26" s="260"/>
      <c r="B26" s="261"/>
      <c r="C26" s="119"/>
      <c r="D26" s="120"/>
      <c r="E26" s="120"/>
      <c r="F26" s="120"/>
      <c r="G26" s="132" t="s">
        <v>162</v>
      </c>
      <c r="H26" s="109"/>
      <c r="I26" s="254">
        <v>2</v>
      </c>
      <c r="J26" s="96"/>
      <c r="K26" s="260"/>
      <c r="L26" s="261"/>
      <c r="M26" s="119"/>
      <c r="N26" s="120"/>
      <c r="O26" s="120"/>
      <c r="P26" s="120"/>
      <c r="Q26" s="132" t="s">
        <v>162</v>
      </c>
      <c r="R26" s="109"/>
      <c r="S26" s="254">
        <v>0</v>
      </c>
    </row>
    <row r="27" spans="1:19" ht="15.75" customHeight="1" thickBot="1">
      <c r="A27" s="197">
        <v>20146</v>
      </c>
      <c r="B27" s="198"/>
      <c r="C27" s="122" t="s">
        <v>18</v>
      </c>
      <c r="D27" s="123">
        <v>310</v>
      </c>
      <c r="E27" s="124">
        <v>127</v>
      </c>
      <c r="F27" s="125">
        <v>8</v>
      </c>
      <c r="G27" s="126">
        <v>437</v>
      </c>
      <c r="H27" s="127"/>
      <c r="I27" s="255"/>
      <c r="J27" s="96"/>
      <c r="K27" s="197">
        <v>797</v>
      </c>
      <c r="L27" s="198"/>
      <c r="M27" s="122" t="s">
        <v>18</v>
      </c>
      <c r="N27" s="123">
        <v>290</v>
      </c>
      <c r="O27" s="124">
        <v>122</v>
      </c>
      <c r="P27" s="125">
        <v>5</v>
      </c>
      <c r="Q27" s="126">
        <v>412</v>
      </c>
      <c r="R27" s="127"/>
      <c r="S27" s="255"/>
    </row>
    <row r="28" spans="1:19" ht="12.75" customHeight="1" thickTop="1">
      <c r="A28" s="262" t="s">
        <v>260</v>
      </c>
      <c r="B28" s="263"/>
      <c r="C28" s="128">
        <v>1</v>
      </c>
      <c r="D28" s="129">
        <v>159</v>
      </c>
      <c r="E28" s="130">
        <v>62</v>
      </c>
      <c r="F28" s="130">
        <v>3</v>
      </c>
      <c r="G28" s="131">
        <v>221</v>
      </c>
      <c r="H28" s="109"/>
      <c r="I28" s="110"/>
      <c r="J28" s="96"/>
      <c r="K28" s="262" t="s">
        <v>261</v>
      </c>
      <c r="L28" s="263"/>
      <c r="M28" s="105">
        <v>2</v>
      </c>
      <c r="N28" s="129">
        <v>134</v>
      </c>
      <c r="O28" s="130">
        <v>53</v>
      </c>
      <c r="P28" s="130">
        <v>2</v>
      </c>
      <c r="Q28" s="131">
        <v>187</v>
      </c>
      <c r="R28" s="109"/>
      <c r="S28" s="110"/>
    </row>
    <row r="29" spans="1:19" ht="12.75" customHeight="1">
      <c r="A29" s="258"/>
      <c r="B29" s="259"/>
      <c r="C29" s="111">
        <v>2</v>
      </c>
      <c r="D29" s="112">
        <v>149</v>
      </c>
      <c r="E29" s="113">
        <v>53</v>
      </c>
      <c r="F29" s="113">
        <v>5</v>
      </c>
      <c r="G29" s="114">
        <v>202</v>
      </c>
      <c r="H29" s="109"/>
      <c r="I29" s="110"/>
      <c r="J29" s="96"/>
      <c r="K29" s="258"/>
      <c r="L29" s="259"/>
      <c r="M29" s="111">
        <v>1</v>
      </c>
      <c r="N29" s="112">
        <v>147</v>
      </c>
      <c r="O29" s="113">
        <v>61</v>
      </c>
      <c r="P29" s="113">
        <v>1</v>
      </c>
      <c r="Q29" s="114">
        <v>208</v>
      </c>
      <c r="R29" s="109"/>
      <c r="S29" s="110"/>
    </row>
    <row r="30" spans="1:19" ht="9.75" customHeight="1">
      <c r="A30" s="260" t="s">
        <v>168</v>
      </c>
      <c r="B30" s="261"/>
      <c r="C30" s="115"/>
      <c r="D30" s="116"/>
      <c r="E30" s="116"/>
      <c r="F30" s="116"/>
      <c r="G30" s="117" t="s">
        <v>162</v>
      </c>
      <c r="H30" s="109"/>
      <c r="I30" s="118"/>
      <c r="J30" s="96"/>
      <c r="K30" s="260" t="s">
        <v>140</v>
      </c>
      <c r="L30" s="261"/>
      <c r="M30" s="115"/>
      <c r="N30" s="116"/>
      <c r="O30" s="116"/>
      <c r="P30" s="116"/>
      <c r="Q30" s="117" t="s">
        <v>162</v>
      </c>
      <c r="R30" s="109"/>
      <c r="S30" s="118"/>
    </row>
    <row r="31" spans="1:19" ht="9.75" customHeight="1" thickBot="1">
      <c r="A31" s="260"/>
      <c r="B31" s="261"/>
      <c r="C31" s="119"/>
      <c r="D31" s="120"/>
      <c r="E31" s="120"/>
      <c r="F31" s="120"/>
      <c r="G31" s="132" t="s">
        <v>162</v>
      </c>
      <c r="H31" s="109"/>
      <c r="I31" s="254">
        <v>2</v>
      </c>
      <c r="J31" s="96"/>
      <c r="K31" s="260"/>
      <c r="L31" s="261"/>
      <c r="M31" s="119"/>
      <c r="N31" s="120"/>
      <c r="O31" s="120"/>
      <c r="P31" s="120"/>
      <c r="Q31" s="132" t="s">
        <v>162</v>
      </c>
      <c r="R31" s="109"/>
      <c r="S31" s="254">
        <v>0</v>
      </c>
    </row>
    <row r="32" spans="1:19" ht="15.75" customHeight="1" thickBot="1">
      <c r="A32" s="197">
        <v>11350</v>
      </c>
      <c r="B32" s="198"/>
      <c r="C32" s="122" t="s">
        <v>18</v>
      </c>
      <c r="D32" s="123">
        <v>308</v>
      </c>
      <c r="E32" s="124">
        <v>115</v>
      </c>
      <c r="F32" s="125">
        <v>8</v>
      </c>
      <c r="G32" s="126">
        <v>423</v>
      </c>
      <c r="H32" s="127"/>
      <c r="I32" s="255"/>
      <c r="J32" s="96"/>
      <c r="K32" s="197">
        <v>15223</v>
      </c>
      <c r="L32" s="198"/>
      <c r="M32" s="122" t="s">
        <v>18</v>
      </c>
      <c r="N32" s="123">
        <v>281</v>
      </c>
      <c r="O32" s="124">
        <v>114</v>
      </c>
      <c r="P32" s="125">
        <v>3</v>
      </c>
      <c r="Q32" s="126">
        <v>395</v>
      </c>
      <c r="R32" s="127"/>
      <c r="S32" s="255"/>
    </row>
    <row r="33" spans="1:19" ht="12.75" customHeight="1" thickTop="1">
      <c r="A33" s="262" t="s">
        <v>262</v>
      </c>
      <c r="B33" s="263"/>
      <c r="C33" s="128">
        <v>1</v>
      </c>
      <c r="D33" s="129">
        <v>132</v>
      </c>
      <c r="E33" s="130">
        <v>62</v>
      </c>
      <c r="F33" s="130">
        <v>4</v>
      </c>
      <c r="G33" s="131">
        <v>194</v>
      </c>
      <c r="H33" s="109"/>
      <c r="I33" s="110"/>
      <c r="J33" s="96"/>
      <c r="K33" s="262" t="s">
        <v>263</v>
      </c>
      <c r="L33" s="263"/>
      <c r="M33" s="105">
        <v>2</v>
      </c>
      <c r="N33" s="129">
        <v>134</v>
      </c>
      <c r="O33" s="130">
        <v>62</v>
      </c>
      <c r="P33" s="130">
        <v>3</v>
      </c>
      <c r="Q33" s="131">
        <v>196</v>
      </c>
      <c r="R33" s="109"/>
      <c r="S33" s="110"/>
    </row>
    <row r="34" spans="1:19" ht="12.75" customHeight="1">
      <c r="A34" s="258"/>
      <c r="B34" s="259"/>
      <c r="C34" s="111">
        <v>2</v>
      </c>
      <c r="D34" s="112">
        <v>147</v>
      </c>
      <c r="E34" s="113">
        <v>72</v>
      </c>
      <c r="F34" s="113">
        <v>3</v>
      </c>
      <c r="G34" s="114">
        <v>219</v>
      </c>
      <c r="H34" s="109"/>
      <c r="I34" s="110"/>
      <c r="J34" s="96"/>
      <c r="K34" s="258"/>
      <c r="L34" s="259"/>
      <c r="M34" s="111">
        <v>1</v>
      </c>
      <c r="N34" s="112">
        <v>146</v>
      </c>
      <c r="O34" s="113">
        <v>54</v>
      </c>
      <c r="P34" s="113">
        <v>7</v>
      </c>
      <c r="Q34" s="114">
        <v>200</v>
      </c>
      <c r="R34" s="109"/>
      <c r="S34" s="110"/>
    </row>
    <row r="35" spans="1:19" ht="9.75" customHeight="1">
      <c r="A35" s="260" t="s">
        <v>253</v>
      </c>
      <c r="B35" s="261"/>
      <c r="C35" s="115"/>
      <c r="D35" s="116"/>
      <c r="E35" s="116"/>
      <c r="F35" s="116"/>
      <c r="G35" s="117" t="s">
        <v>162</v>
      </c>
      <c r="H35" s="109"/>
      <c r="I35" s="118"/>
      <c r="J35" s="96"/>
      <c r="K35" s="260" t="s">
        <v>39</v>
      </c>
      <c r="L35" s="261"/>
      <c r="M35" s="115"/>
      <c r="N35" s="116"/>
      <c r="O35" s="116"/>
      <c r="P35" s="116"/>
      <c r="Q35" s="117" t="s">
        <v>162</v>
      </c>
      <c r="R35" s="109"/>
      <c r="S35" s="118"/>
    </row>
    <row r="36" spans="1:19" ht="9.75" customHeight="1" thickBot="1">
      <c r="A36" s="260"/>
      <c r="B36" s="261"/>
      <c r="C36" s="119"/>
      <c r="D36" s="120"/>
      <c r="E36" s="120"/>
      <c r="F36" s="120"/>
      <c r="G36" s="132" t="s">
        <v>162</v>
      </c>
      <c r="H36" s="109"/>
      <c r="I36" s="254">
        <v>2</v>
      </c>
      <c r="J36" s="96"/>
      <c r="K36" s="260"/>
      <c r="L36" s="261"/>
      <c r="M36" s="119"/>
      <c r="N36" s="120"/>
      <c r="O36" s="120"/>
      <c r="P36" s="120"/>
      <c r="Q36" s="132" t="s">
        <v>162</v>
      </c>
      <c r="R36" s="109"/>
      <c r="S36" s="254">
        <v>0</v>
      </c>
    </row>
    <row r="37" spans="1:19" ht="15.75" customHeight="1" thickBot="1">
      <c r="A37" s="197">
        <v>5804</v>
      </c>
      <c r="B37" s="198"/>
      <c r="C37" s="122" t="s">
        <v>18</v>
      </c>
      <c r="D37" s="123">
        <v>279</v>
      </c>
      <c r="E37" s="124">
        <v>134</v>
      </c>
      <c r="F37" s="125">
        <v>7</v>
      </c>
      <c r="G37" s="126">
        <v>413</v>
      </c>
      <c r="H37" s="127"/>
      <c r="I37" s="255"/>
      <c r="J37" s="96"/>
      <c r="K37" s="197">
        <v>10138</v>
      </c>
      <c r="L37" s="198"/>
      <c r="M37" s="122" t="s">
        <v>18</v>
      </c>
      <c r="N37" s="123">
        <v>280</v>
      </c>
      <c r="O37" s="124">
        <v>116</v>
      </c>
      <c r="P37" s="125">
        <v>10</v>
      </c>
      <c r="Q37" s="126">
        <v>396</v>
      </c>
      <c r="R37" s="127"/>
      <c r="S37" s="255"/>
    </row>
    <row r="38" spans="1:19" ht="4.5" customHeight="1" thickBot="1" thickTop="1">
      <c r="A38" s="96"/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</row>
    <row r="39" spans="1:19" ht="19.5" customHeight="1" thickBot="1">
      <c r="A39" s="133">
        <v>6</v>
      </c>
      <c r="B39" s="134"/>
      <c r="C39" s="135" t="s">
        <v>44</v>
      </c>
      <c r="D39" s="136">
        <v>1766</v>
      </c>
      <c r="E39" s="137">
        <v>703</v>
      </c>
      <c r="F39" s="138">
        <v>54</v>
      </c>
      <c r="G39" s="139">
        <v>2469</v>
      </c>
      <c r="H39" s="46"/>
      <c r="I39" s="140">
        <v>4</v>
      </c>
      <c r="J39" s="96"/>
      <c r="K39" s="133">
        <v>6</v>
      </c>
      <c r="L39" s="134"/>
      <c r="M39" s="135" t="s">
        <v>44</v>
      </c>
      <c r="N39" s="136">
        <v>1680</v>
      </c>
      <c r="O39" s="137">
        <v>738</v>
      </c>
      <c r="P39" s="138">
        <v>41</v>
      </c>
      <c r="Q39" s="139">
        <v>2418</v>
      </c>
      <c r="R39" s="46"/>
      <c r="S39" s="140">
        <v>0</v>
      </c>
    </row>
    <row r="40" spans="1:19" ht="4.5" customHeight="1" thickBot="1">
      <c r="A40" s="96"/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</row>
    <row r="41" spans="1:19" ht="21.75" customHeight="1" thickBot="1">
      <c r="A41" s="141"/>
      <c r="B41" s="142" t="s">
        <v>45</v>
      </c>
      <c r="C41" s="211"/>
      <c r="D41" s="211"/>
      <c r="E41" s="211"/>
      <c r="F41" s="96"/>
      <c r="G41" s="264" t="s">
        <v>47</v>
      </c>
      <c r="H41" s="265"/>
      <c r="I41" s="143">
        <v>12</v>
      </c>
      <c r="J41" s="96"/>
      <c r="K41" s="141"/>
      <c r="L41" s="142" t="s">
        <v>45</v>
      </c>
      <c r="M41" s="211"/>
      <c r="N41" s="211"/>
      <c r="O41" s="211"/>
      <c r="P41" s="96"/>
      <c r="Q41" s="264" t="s">
        <v>47</v>
      </c>
      <c r="R41" s="265"/>
      <c r="S41" s="143">
        <v>4</v>
      </c>
    </row>
    <row r="42" spans="1:19" ht="19.5" customHeight="1">
      <c r="A42" s="48"/>
      <c r="B42" s="49" t="s">
        <v>49</v>
      </c>
      <c r="C42" s="214"/>
      <c r="D42" s="214"/>
      <c r="E42" s="214"/>
      <c r="F42" s="51"/>
      <c r="G42" s="51"/>
      <c r="H42" s="51"/>
      <c r="I42" s="51"/>
      <c r="J42" s="51"/>
      <c r="K42" s="48"/>
      <c r="L42" s="49" t="s">
        <v>49</v>
      </c>
      <c r="M42" s="214"/>
      <c r="N42" s="214"/>
      <c r="O42" s="214"/>
      <c r="P42" s="52"/>
      <c r="Q42" s="53"/>
      <c r="R42" s="53"/>
      <c r="S42" s="53"/>
    </row>
    <row r="43" spans="1:19" ht="24.75" customHeight="1">
      <c r="A43" s="49" t="s">
        <v>51</v>
      </c>
      <c r="B43" s="49" t="s">
        <v>52</v>
      </c>
      <c r="C43" s="215"/>
      <c r="D43" s="215"/>
      <c r="E43" s="215"/>
      <c r="F43" s="215"/>
      <c r="G43" s="215"/>
      <c r="H43" s="215"/>
      <c r="I43" s="49"/>
      <c r="J43" s="49"/>
      <c r="K43" s="49" t="s">
        <v>54</v>
      </c>
      <c r="L43" s="216"/>
      <c r="M43" s="216"/>
      <c r="N43" s="54"/>
      <c r="O43" s="49" t="s">
        <v>49</v>
      </c>
      <c r="P43" s="217"/>
      <c r="Q43" s="217"/>
      <c r="R43" s="217"/>
      <c r="S43" s="217"/>
    </row>
    <row r="44" spans="1:19" ht="9.75" customHeight="1">
      <c r="A44" s="49"/>
      <c r="B44" s="49"/>
      <c r="C44" s="55"/>
      <c r="D44" s="55"/>
      <c r="E44" s="55"/>
      <c r="F44" s="55"/>
      <c r="G44" s="55"/>
      <c r="H44" s="55"/>
      <c r="I44" s="49"/>
      <c r="J44" s="49"/>
      <c r="K44" s="49"/>
      <c r="L44" s="56"/>
      <c r="M44" s="56"/>
      <c r="N44" s="54"/>
      <c r="O44" s="49"/>
      <c r="P44" s="55"/>
      <c r="Q44" s="55"/>
      <c r="R44" s="55"/>
      <c r="S44" s="55"/>
    </row>
    <row r="45" ht="30" customHeight="1">
      <c r="A45" s="57" t="s">
        <v>55</v>
      </c>
    </row>
    <row r="46" spans="2:11" ht="19.5" customHeight="1">
      <c r="B46" s="159" t="s">
        <v>56</v>
      </c>
      <c r="C46" s="218" t="s">
        <v>79</v>
      </c>
      <c r="D46" s="218"/>
      <c r="I46" s="159" t="s">
        <v>58</v>
      </c>
      <c r="J46" s="219">
        <v>18</v>
      </c>
      <c r="K46" s="219"/>
    </row>
    <row r="47" spans="2:19" ht="19.5" customHeight="1">
      <c r="B47" s="159" t="s">
        <v>59</v>
      </c>
      <c r="C47" s="207" t="s">
        <v>114</v>
      </c>
      <c r="D47" s="207"/>
      <c r="I47" s="159" t="s">
        <v>61</v>
      </c>
      <c r="J47" s="208">
        <v>3</v>
      </c>
      <c r="K47" s="208"/>
      <c r="P47" s="159" t="s">
        <v>62</v>
      </c>
      <c r="Q47" s="210"/>
      <c r="R47" s="210"/>
      <c r="S47" s="210"/>
    </row>
    <row r="48" ht="9.75" customHeight="1"/>
    <row r="49" spans="1:19" ht="15" customHeight="1">
      <c r="A49" s="191" t="s">
        <v>63</v>
      </c>
      <c r="B49" s="220"/>
      <c r="C49" s="220"/>
      <c r="D49" s="220"/>
      <c r="E49" s="220"/>
      <c r="F49" s="220"/>
      <c r="G49" s="220"/>
      <c r="H49" s="220"/>
      <c r="I49" s="220"/>
      <c r="J49" s="220"/>
      <c r="K49" s="220"/>
      <c r="L49" s="220"/>
      <c r="M49" s="220"/>
      <c r="N49" s="220"/>
      <c r="O49" s="220"/>
      <c r="P49" s="220"/>
      <c r="Q49" s="220"/>
      <c r="R49" s="220"/>
      <c r="S49" s="221"/>
    </row>
    <row r="50" spans="1:19" ht="90" customHeight="1">
      <c r="A50" s="222"/>
      <c r="B50" s="223"/>
      <c r="C50" s="223"/>
      <c r="D50" s="223"/>
      <c r="E50" s="223"/>
      <c r="F50" s="223"/>
      <c r="G50" s="223"/>
      <c r="H50" s="223"/>
      <c r="I50" s="223"/>
      <c r="J50" s="223"/>
      <c r="K50" s="223"/>
      <c r="L50" s="223"/>
      <c r="M50" s="223"/>
      <c r="N50" s="223"/>
      <c r="O50" s="223"/>
      <c r="P50" s="223"/>
      <c r="Q50" s="223"/>
      <c r="R50" s="223"/>
      <c r="S50" s="224"/>
    </row>
    <row r="51" ht="4.5" customHeight="1"/>
    <row r="52" spans="1:19" ht="15" customHeight="1">
      <c r="A52" s="225" t="s">
        <v>64</v>
      </c>
      <c r="B52" s="226"/>
      <c r="C52" s="226"/>
      <c r="D52" s="226"/>
      <c r="E52" s="226"/>
      <c r="F52" s="226"/>
      <c r="G52" s="226"/>
      <c r="H52" s="226"/>
      <c r="I52" s="226"/>
      <c r="J52" s="226"/>
      <c r="K52" s="226"/>
      <c r="L52" s="226"/>
      <c r="M52" s="226"/>
      <c r="N52" s="226"/>
      <c r="O52" s="226"/>
      <c r="P52" s="226"/>
      <c r="Q52" s="226"/>
      <c r="R52" s="226"/>
      <c r="S52" s="227"/>
    </row>
    <row r="53" spans="1:19" ht="6.75" customHeight="1">
      <c r="A53" s="59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1"/>
    </row>
    <row r="54" spans="1:19" ht="18" customHeight="1">
      <c r="A54" s="62" t="s">
        <v>6</v>
      </c>
      <c r="B54" s="60"/>
      <c r="C54" s="60"/>
      <c r="D54" s="60"/>
      <c r="E54" s="60"/>
      <c r="F54" s="60"/>
      <c r="G54" s="60"/>
      <c r="H54" s="60"/>
      <c r="I54" s="60"/>
      <c r="J54" s="60"/>
      <c r="K54" s="63" t="s">
        <v>8</v>
      </c>
      <c r="L54" s="60"/>
      <c r="M54" s="60"/>
      <c r="N54" s="60"/>
      <c r="O54" s="60"/>
      <c r="P54" s="60"/>
      <c r="Q54" s="60"/>
      <c r="R54" s="60"/>
      <c r="S54" s="61"/>
    </row>
    <row r="55" spans="1:19" ht="18" customHeight="1">
      <c r="A55" s="144"/>
      <c r="B55" s="145" t="s">
        <v>65</v>
      </c>
      <c r="C55" s="146"/>
      <c r="D55" s="147"/>
      <c r="E55" s="145" t="s">
        <v>66</v>
      </c>
      <c r="F55" s="146"/>
      <c r="G55" s="146"/>
      <c r="H55" s="146"/>
      <c r="I55" s="147"/>
      <c r="J55" s="60"/>
      <c r="K55" s="148"/>
      <c r="L55" s="145" t="s">
        <v>65</v>
      </c>
      <c r="M55" s="146"/>
      <c r="N55" s="147"/>
      <c r="O55" s="145" t="s">
        <v>66</v>
      </c>
      <c r="P55" s="146"/>
      <c r="Q55" s="146"/>
      <c r="R55" s="146"/>
      <c r="S55" s="149"/>
    </row>
    <row r="56" spans="1:19" ht="18" customHeight="1">
      <c r="A56" s="150" t="s">
        <v>179</v>
      </c>
      <c r="B56" s="151" t="s">
        <v>68</v>
      </c>
      <c r="C56" s="152"/>
      <c r="D56" s="153" t="s">
        <v>69</v>
      </c>
      <c r="E56" s="151" t="s">
        <v>68</v>
      </c>
      <c r="F56" s="154"/>
      <c r="G56" s="154"/>
      <c r="H56" s="155"/>
      <c r="I56" s="153" t="s">
        <v>69</v>
      </c>
      <c r="J56" s="60"/>
      <c r="K56" s="156" t="s">
        <v>179</v>
      </c>
      <c r="L56" s="151" t="s">
        <v>68</v>
      </c>
      <c r="M56" s="152"/>
      <c r="N56" s="153" t="s">
        <v>69</v>
      </c>
      <c r="O56" s="151" t="s">
        <v>68</v>
      </c>
      <c r="P56" s="154"/>
      <c r="Q56" s="154"/>
      <c r="R56" s="155"/>
      <c r="S56" s="157" t="s">
        <v>69</v>
      </c>
    </row>
    <row r="57" spans="1:19" ht="18" customHeight="1">
      <c r="A57" s="81"/>
      <c r="B57" s="233"/>
      <c r="C57" s="234"/>
      <c r="D57" s="82"/>
      <c r="E57" s="233"/>
      <c r="F57" s="235"/>
      <c r="G57" s="235"/>
      <c r="H57" s="234"/>
      <c r="I57" s="82"/>
      <c r="J57" s="158"/>
      <c r="K57" s="83"/>
      <c r="L57" s="233"/>
      <c r="M57" s="234"/>
      <c r="N57" s="82"/>
      <c r="O57" s="233"/>
      <c r="P57" s="235"/>
      <c r="Q57" s="235"/>
      <c r="R57" s="234"/>
      <c r="S57" s="84"/>
    </row>
    <row r="58" spans="1:19" ht="18" customHeight="1">
      <c r="A58" s="81"/>
      <c r="B58" s="233"/>
      <c r="C58" s="234"/>
      <c r="D58" s="82"/>
      <c r="E58" s="233"/>
      <c r="F58" s="235"/>
      <c r="G58" s="235"/>
      <c r="H58" s="234"/>
      <c r="I58" s="82"/>
      <c r="J58" s="158"/>
      <c r="K58" s="83"/>
      <c r="L58" s="233"/>
      <c r="M58" s="234"/>
      <c r="N58" s="82"/>
      <c r="O58" s="233"/>
      <c r="P58" s="235"/>
      <c r="Q58" s="235"/>
      <c r="R58" s="234"/>
      <c r="S58" s="84"/>
    </row>
    <row r="59" spans="1:19" ht="11.25" customHeight="1">
      <c r="A59" s="85"/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7"/>
    </row>
    <row r="60" spans="1:19" ht="3.75" customHeight="1">
      <c r="A60" s="63"/>
      <c r="B60" s="60"/>
      <c r="C60" s="60"/>
      <c r="D60" s="60"/>
      <c r="E60" s="60"/>
      <c r="F60" s="60"/>
      <c r="G60" s="60"/>
      <c r="H60" s="60"/>
      <c r="I60" s="60"/>
      <c r="J60" s="60"/>
      <c r="K60" s="63"/>
      <c r="L60" s="60"/>
      <c r="M60" s="60"/>
      <c r="N60" s="60"/>
      <c r="O60" s="60"/>
      <c r="P60" s="60"/>
      <c r="Q60" s="60"/>
      <c r="R60" s="60"/>
      <c r="S60" s="60"/>
    </row>
    <row r="61" spans="1:19" ht="19.5" customHeight="1">
      <c r="A61" s="236" t="s">
        <v>70</v>
      </c>
      <c r="B61" s="192"/>
      <c r="C61" s="192"/>
      <c r="D61" s="192"/>
      <c r="E61" s="192"/>
      <c r="F61" s="192"/>
      <c r="G61" s="192"/>
      <c r="H61" s="192"/>
      <c r="I61" s="192"/>
      <c r="J61" s="192"/>
      <c r="K61" s="192"/>
      <c r="L61" s="192"/>
      <c r="M61" s="192"/>
      <c r="N61" s="192"/>
      <c r="O61" s="192"/>
      <c r="P61" s="192"/>
      <c r="Q61" s="192"/>
      <c r="R61" s="192"/>
      <c r="S61" s="237"/>
    </row>
    <row r="62" spans="1:19" ht="90" customHeight="1">
      <c r="A62" s="238"/>
      <c r="B62" s="239"/>
      <c r="C62" s="239"/>
      <c r="D62" s="239"/>
      <c r="E62" s="239"/>
      <c r="F62" s="239"/>
      <c r="G62" s="239"/>
      <c r="H62" s="239"/>
      <c r="I62" s="239"/>
      <c r="J62" s="239"/>
      <c r="K62" s="239"/>
      <c r="L62" s="239"/>
      <c r="M62" s="239"/>
      <c r="N62" s="239"/>
      <c r="O62" s="239"/>
      <c r="P62" s="239"/>
      <c r="Q62" s="239"/>
      <c r="R62" s="239"/>
      <c r="S62" s="240"/>
    </row>
    <row r="63" ht="4.5" customHeight="1"/>
    <row r="64" spans="1:19" ht="15" customHeight="1">
      <c r="A64" s="191" t="s">
        <v>71</v>
      </c>
      <c r="B64" s="220"/>
      <c r="C64" s="220"/>
      <c r="D64" s="220"/>
      <c r="E64" s="220"/>
      <c r="F64" s="220"/>
      <c r="G64" s="220"/>
      <c r="H64" s="220"/>
      <c r="I64" s="220"/>
      <c r="J64" s="220"/>
      <c r="K64" s="220"/>
      <c r="L64" s="220"/>
      <c r="M64" s="220"/>
      <c r="N64" s="220"/>
      <c r="O64" s="220"/>
      <c r="P64" s="220"/>
      <c r="Q64" s="220"/>
      <c r="R64" s="220"/>
      <c r="S64" s="221"/>
    </row>
    <row r="65" spans="1:19" ht="90" customHeight="1">
      <c r="A65" s="222" t="s">
        <v>264</v>
      </c>
      <c r="B65" s="223"/>
      <c r="C65" s="223"/>
      <c r="D65" s="223"/>
      <c r="E65" s="223"/>
      <c r="F65" s="223"/>
      <c r="G65" s="223"/>
      <c r="H65" s="223"/>
      <c r="I65" s="223"/>
      <c r="J65" s="223"/>
      <c r="K65" s="223"/>
      <c r="L65" s="223"/>
      <c r="M65" s="223"/>
      <c r="N65" s="223"/>
      <c r="O65" s="223"/>
      <c r="P65" s="223"/>
      <c r="Q65" s="223"/>
      <c r="R65" s="223"/>
      <c r="S65" s="224"/>
    </row>
    <row r="66" spans="1:8" ht="30" customHeight="1">
      <c r="A66" s="231" t="s">
        <v>73</v>
      </c>
      <c r="B66" s="231"/>
      <c r="C66" s="232"/>
      <c r="D66" s="232"/>
      <c r="E66" s="232"/>
      <c r="F66" s="232"/>
      <c r="G66" s="232"/>
      <c r="H66" s="232"/>
    </row>
  </sheetData>
  <sheetProtection/>
  <mergeCells count="94">
    <mergeCell ref="A64:S64"/>
    <mergeCell ref="A65:S65"/>
    <mergeCell ref="A66:B66"/>
    <mergeCell ref="C66:H66"/>
    <mergeCell ref="B58:C58"/>
    <mergeCell ref="E58:H58"/>
    <mergeCell ref="L58:M58"/>
    <mergeCell ref="O58:R58"/>
    <mergeCell ref="A61:S61"/>
    <mergeCell ref="A62:S62"/>
    <mergeCell ref="A49:S49"/>
    <mergeCell ref="A50:S50"/>
    <mergeCell ref="A52:S52"/>
    <mergeCell ref="B57:C57"/>
    <mergeCell ref="E57:H57"/>
    <mergeCell ref="L57:M57"/>
    <mergeCell ref="O57:R57"/>
    <mergeCell ref="C43:H43"/>
    <mergeCell ref="L43:M43"/>
    <mergeCell ref="P43:S43"/>
    <mergeCell ref="C46:D46"/>
    <mergeCell ref="J46:K46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A33:B34"/>
    <mergeCell ref="K33:L34"/>
    <mergeCell ref="A35:B36"/>
    <mergeCell ref="K35:L36"/>
    <mergeCell ref="I36:I3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23:B24"/>
    <mergeCell ref="K23:L24"/>
    <mergeCell ref="A25:B26"/>
    <mergeCell ref="K25:L26"/>
    <mergeCell ref="I26:I2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13:B14"/>
    <mergeCell ref="K13:L14"/>
    <mergeCell ref="A15:B16"/>
    <mergeCell ref="K15:L16"/>
    <mergeCell ref="I16:I17"/>
    <mergeCell ref="S16:S17"/>
    <mergeCell ref="A17:B17"/>
    <mergeCell ref="K17:L17"/>
    <mergeCell ref="A8:B9"/>
    <mergeCell ref="K8:L9"/>
    <mergeCell ref="A10:B11"/>
    <mergeCell ref="K10:L11"/>
    <mergeCell ref="I11:I12"/>
    <mergeCell ref="S11:S12"/>
    <mergeCell ref="A12:B12"/>
    <mergeCell ref="K12:L12"/>
    <mergeCell ref="A5:B5"/>
    <mergeCell ref="C5:C6"/>
    <mergeCell ref="D5:G5"/>
    <mergeCell ref="K5:L5"/>
    <mergeCell ref="M5:M6"/>
    <mergeCell ref="N5:Q5"/>
    <mergeCell ref="A6:B6"/>
    <mergeCell ref="K6:L6"/>
    <mergeCell ref="B1:C2"/>
    <mergeCell ref="D1:I1"/>
    <mergeCell ref="L1:N1"/>
    <mergeCell ref="O1:P1"/>
    <mergeCell ref="Q1:S1"/>
    <mergeCell ref="B3:I3"/>
    <mergeCell ref="L3:S3"/>
  </mergeCells>
  <printOptions/>
  <pageMargins left="0.3937007874015748" right="0.3937007874015748" top="0" bottom="0.31496062992125984" header="0" footer="0.31496062992125984"/>
  <pageSetup fitToHeight="2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59"/>
  <sheetViews>
    <sheetView showGridLines="0" showRowColHeaders="0" zoomScalePageLayoutView="0" workbookViewId="0" topLeftCell="A1">
      <selection activeCell="A58" sqref="A58:S58"/>
    </sheetView>
  </sheetViews>
  <sheetFormatPr defaultColWidth="9.00390625" defaultRowHeight="12.75"/>
  <cols>
    <col min="1" max="1" width="10.75390625" style="0" customWidth="1"/>
    <col min="2" max="2" width="15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5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</cols>
  <sheetData>
    <row r="1" spans="2:19" ht="27.75" customHeight="1">
      <c r="B1" s="286" t="s">
        <v>265</v>
      </c>
      <c r="C1" s="286"/>
      <c r="D1" s="184" t="s">
        <v>1</v>
      </c>
      <c r="E1" s="184"/>
      <c r="F1" s="184"/>
      <c r="G1" s="184"/>
      <c r="H1" s="184"/>
      <c r="I1" s="184"/>
      <c r="K1" s="1" t="s">
        <v>2</v>
      </c>
      <c r="L1" s="287" t="s">
        <v>266</v>
      </c>
      <c r="M1" s="287"/>
      <c r="N1" s="287"/>
      <c r="O1" s="186" t="s">
        <v>4</v>
      </c>
      <c r="P1" s="186"/>
      <c r="Q1" s="288">
        <v>42776</v>
      </c>
      <c r="R1" s="289"/>
      <c r="S1" s="289"/>
    </row>
    <row r="2" spans="2:3" ht="9.75" customHeight="1" thickBot="1">
      <c r="B2" s="290"/>
      <c r="C2" s="290"/>
    </row>
    <row r="3" spans="1:19" ht="19.5" customHeight="1" thickBot="1">
      <c r="A3" s="291" t="s">
        <v>6</v>
      </c>
      <c r="B3" s="292" t="s">
        <v>267</v>
      </c>
      <c r="C3" s="293"/>
      <c r="D3" s="293"/>
      <c r="E3" s="293"/>
      <c r="F3" s="293"/>
      <c r="G3" s="293"/>
      <c r="H3" s="293"/>
      <c r="I3" s="294"/>
      <c r="K3" s="291" t="s">
        <v>8</v>
      </c>
      <c r="L3" s="292" t="s">
        <v>268</v>
      </c>
      <c r="M3" s="293"/>
      <c r="N3" s="293"/>
      <c r="O3" s="293"/>
      <c r="P3" s="293"/>
      <c r="Q3" s="293"/>
      <c r="R3" s="293"/>
      <c r="S3" s="294"/>
    </row>
    <row r="4" ht="4.5" customHeight="1" thickBot="1"/>
    <row r="5" spans="1:19" ht="12.75" customHeight="1">
      <c r="A5" s="275" t="s">
        <v>10</v>
      </c>
      <c r="B5" s="276"/>
      <c r="C5" s="277" t="s">
        <v>11</v>
      </c>
      <c r="D5" s="279" t="s">
        <v>12</v>
      </c>
      <c r="E5" s="280"/>
      <c r="F5" s="280"/>
      <c r="G5" s="281"/>
      <c r="H5" s="295" t="s">
        <v>13</v>
      </c>
      <c r="I5" s="296"/>
      <c r="K5" s="275" t="s">
        <v>10</v>
      </c>
      <c r="L5" s="276"/>
      <c r="M5" s="277" t="s">
        <v>11</v>
      </c>
      <c r="N5" s="279" t="s">
        <v>12</v>
      </c>
      <c r="O5" s="280"/>
      <c r="P5" s="280"/>
      <c r="Q5" s="281"/>
      <c r="R5" s="295" t="s">
        <v>13</v>
      </c>
      <c r="S5" s="296"/>
    </row>
    <row r="6" spans="1:19" ht="12.75" customHeight="1" thickBot="1">
      <c r="A6" s="282" t="s">
        <v>14</v>
      </c>
      <c r="B6" s="283"/>
      <c r="C6" s="278"/>
      <c r="D6" s="163" t="s">
        <v>15</v>
      </c>
      <c r="E6" s="164" t="s">
        <v>16</v>
      </c>
      <c r="F6" s="164" t="s">
        <v>17</v>
      </c>
      <c r="G6" s="165" t="s">
        <v>18</v>
      </c>
      <c r="H6" s="297" t="s">
        <v>269</v>
      </c>
      <c r="I6" s="298" t="s">
        <v>19</v>
      </c>
      <c r="K6" s="282" t="s">
        <v>14</v>
      </c>
      <c r="L6" s="283"/>
      <c r="M6" s="278"/>
      <c r="N6" s="163" t="s">
        <v>15</v>
      </c>
      <c r="O6" s="164" t="s">
        <v>16</v>
      </c>
      <c r="P6" s="164" t="s">
        <v>17</v>
      </c>
      <c r="Q6" s="165" t="s">
        <v>18</v>
      </c>
      <c r="R6" s="297" t="s">
        <v>269</v>
      </c>
      <c r="S6" s="298" t="s">
        <v>19</v>
      </c>
    </row>
    <row r="7" spans="1:12" ht="4.5" customHeight="1" thickBot="1">
      <c r="A7" s="10"/>
      <c r="B7" s="10"/>
      <c r="K7" s="10"/>
      <c r="L7" s="10"/>
    </row>
    <row r="8" spans="1:19" ht="12.75" customHeight="1">
      <c r="A8" s="299" t="s">
        <v>270</v>
      </c>
      <c r="B8" s="300"/>
      <c r="C8" s="301">
        <v>1</v>
      </c>
      <c r="D8" s="302">
        <v>131</v>
      </c>
      <c r="E8" s="303">
        <v>62</v>
      </c>
      <c r="F8" s="303">
        <v>2</v>
      </c>
      <c r="G8" s="304">
        <f>IF(ISBLANK(D8),"",D8+E8)</f>
        <v>193</v>
      </c>
      <c r="H8" s="305"/>
      <c r="I8" s="16"/>
      <c r="K8" s="299" t="s">
        <v>271</v>
      </c>
      <c r="L8" s="300"/>
      <c r="M8" s="301">
        <v>1</v>
      </c>
      <c r="N8" s="302">
        <v>153</v>
      </c>
      <c r="O8" s="303">
        <v>69</v>
      </c>
      <c r="P8" s="303">
        <v>2</v>
      </c>
      <c r="Q8" s="306">
        <f>IF(ISBLANK(N8),"",N8+O8)</f>
        <v>222</v>
      </c>
      <c r="R8" s="305"/>
      <c r="S8" s="16"/>
    </row>
    <row r="9" spans="1:19" ht="12.75" customHeight="1">
      <c r="A9" s="307"/>
      <c r="B9" s="308"/>
      <c r="C9" s="309">
        <v>2</v>
      </c>
      <c r="D9" s="310">
        <v>146</v>
      </c>
      <c r="E9" s="311">
        <v>45</v>
      </c>
      <c r="F9" s="311">
        <v>4</v>
      </c>
      <c r="G9" s="312">
        <f>IF(ISBLANK(D9),"",D9+E9)</f>
        <v>191</v>
      </c>
      <c r="H9" s="313"/>
      <c r="I9" s="16"/>
      <c r="K9" s="307"/>
      <c r="L9" s="308"/>
      <c r="M9" s="309">
        <v>2</v>
      </c>
      <c r="N9" s="310">
        <v>155</v>
      </c>
      <c r="O9" s="311">
        <v>62</v>
      </c>
      <c r="P9" s="311">
        <v>3</v>
      </c>
      <c r="Q9" s="314">
        <f>IF(ISBLANK(N9),"",N9+O9)</f>
        <v>217</v>
      </c>
      <c r="R9" s="313"/>
      <c r="S9" s="16"/>
    </row>
    <row r="10" spans="1:19" ht="12.75" customHeight="1" thickBot="1">
      <c r="A10" s="315" t="s">
        <v>140</v>
      </c>
      <c r="B10" s="316"/>
      <c r="C10" s="309">
        <v>3</v>
      </c>
      <c r="D10" s="310"/>
      <c r="E10" s="311"/>
      <c r="F10" s="311"/>
      <c r="G10" s="312">
        <f>IF(ISBLANK(D10),"",D10+E10)</f>
      </c>
      <c r="H10" s="313"/>
      <c r="I10" s="16"/>
      <c r="K10" s="315" t="s">
        <v>140</v>
      </c>
      <c r="L10" s="316"/>
      <c r="M10" s="309">
        <v>3</v>
      </c>
      <c r="N10" s="310"/>
      <c r="O10" s="311"/>
      <c r="P10" s="311"/>
      <c r="Q10" s="314">
        <f>IF(ISBLANK(N10),"",N10+O10)</f>
      </c>
      <c r="R10" s="313"/>
      <c r="S10" s="16"/>
    </row>
    <row r="11" spans="1:19" ht="12.75" customHeight="1">
      <c r="A11" s="317"/>
      <c r="B11" s="318"/>
      <c r="C11" s="319">
        <v>4</v>
      </c>
      <c r="D11" s="320"/>
      <c r="E11" s="321"/>
      <c r="F11" s="321"/>
      <c r="G11" s="322">
        <f>IF(ISBLANK(D11),"",D11+E11)</f>
      </c>
      <c r="H11" s="313"/>
      <c r="I11" s="323">
        <f>IF(ISNUMBER(G12),IF(G12&gt;Q12,2,IF(G12=Q12,1,0)),"")</f>
        <v>0</v>
      </c>
      <c r="K11" s="317"/>
      <c r="L11" s="318"/>
      <c r="M11" s="319">
        <v>4</v>
      </c>
      <c r="N11" s="320"/>
      <c r="O11" s="321"/>
      <c r="P11" s="321"/>
      <c r="Q11" s="324">
        <f>IF(ISBLANK(N11),"",N11+O11)</f>
      </c>
      <c r="R11" s="313"/>
      <c r="S11" s="323">
        <f>IF(ISNUMBER(Q12),IF(G12&lt;Q12,2,IF(G12=Q12,1,0)),"")</f>
        <v>2</v>
      </c>
    </row>
    <row r="12" spans="1:19" ht="15.75" customHeight="1" thickBot="1">
      <c r="A12" s="325">
        <v>787</v>
      </c>
      <c r="B12" s="326"/>
      <c r="C12" s="327" t="s">
        <v>18</v>
      </c>
      <c r="D12" s="328">
        <f>IF(ISNUMBER(D8),SUM(D8:D11),"")</f>
        <v>277</v>
      </c>
      <c r="E12" s="329">
        <f>IF(ISNUMBER(E8),SUM(E8:E11),"")</f>
        <v>107</v>
      </c>
      <c r="F12" s="329">
        <f>IF(ISNUMBER(F8),SUM(F8:F11),"")</f>
        <v>6</v>
      </c>
      <c r="G12" s="330">
        <f>IF(ISNUMBER(G8),SUM(G8:G11),"")</f>
        <v>384</v>
      </c>
      <c r="H12" s="331"/>
      <c r="I12" s="332"/>
      <c r="K12" s="325">
        <v>19961</v>
      </c>
      <c r="L12" s="326"/>
      <c r="M12" s="327" t="s">
        <v>18</v>
      </c>
      <c r="N12" s="328">
        <f>IF(ISNUMBER(N8),SUM(N8:N11),"")</f>
        <v>308</v>
      </c>
      <c r="O12" s="329">
        <f>IF(ISNUMBER(O8),SUM(O8:O11),"")</f>
        <v>131</v>
      </c>
      <c r="P12" s="329">
        <f>IF(ISNUMBER(P8),SUM(P8:P11),"")</f>
        <v>5</v>
      </c>
      <c r="Q12" s="333">
        <f>IF(ISNUMBER(Q8),SUM(Q8:Q11),"")</f>
        <v>439</v>
      </c>
      <c r="R12" s="331"/>
      <c r="S12" s="332"/>
    </row>
    <row r="13" spans="1:19" ht="12.75" customHeight="1">
      <c r="A13" s="299" t="s">
        <v>272</v>
      </c>
      <c r="B13" s="300"/>
      <c r="C13" s="301">
        <v>1</v>
      </c>
      <c r="D13" s="302">
        <v>123</v>
      </c>
      <c r="E13" s="303">
        <v>71</v>
      </c>
      <c r="F13" s="303">
        <v>1</v>
      </c>
      <c r="G13" s="304">
        <f>IF(ISBLANK(D13),"",D13+E13)</f>
        <v>194</v>
      </c>
      <c r="H13" s="313"/>
      <c r="I13" s="16"/>
      <c r="K13" s="299" t="s">
        <v>273</v>
      </c>
      <c r="L13" s="300"/>
      <c r="M13" s="301">
        <v>1</v>
      </c>
      <c r="N13" s="302">
        <v>133</v>
      </c>
      <c r="O13" s="303">
        <v>60</v>
      </c>
      <c r="P13" s="303">
        <v>6</v>
      </c>
      <c r="Q13" s="306">
        <f>IF(ISBLANK(N13),"",N13+O13)</f>
        <v>193</v>
      </c>
      <c r="R13" s="313"/>
      <c r="S13" s="16"/>
    </row>
    <row r="14" spans="1:19" ht="12.75" customHeight="1">
      <c r="A14" s="307"/>
      <c r="B14" s="308"/>
      <c r="C14" s="309">
        <v>2</v>
      </c>
      <c r="D14" s="310">
        <v>113</v>
      </c>
      <c r="E14" s="311">
        <v>32</v>
      </c>
      <c r="F14" s="311">
        <v>12</v>
      </c>
      <c r="G14" s="312">
        <f>IF(ISBLANK(D14),"",D14+E14)</f>
        <v>145</v>
      </c>
      <c r="H14" s="313"/>
      <c r="I14" s="16"/>
      <c r="K14" s="307"/>
      <c r="L14" s="308"/>
      <c r="M14" s="309">
        <v>2</v>
      </c>
      <c r="N14" s="310">
        <v>145</v>
      </c>
      <c r="O14" s="311">
        <v>71</v>
      </c>
      <c r="P14" s="311">
        <v>0</v>
      </c>
      <c r="Q14" s="314">
        <f>IF(ISBLANK(N14),"",N14+O14)</f>
        <v>216</v>
      </c>
      <c r="R14" s="313"/>
      <c r="S14" s="16"/>
    </row>
    <row r="15" spans="1:19" ht="12.75" customHeight="1" thickBot="1">
      <c r="A15" s="315" t="s">
        <v>35</v>
      </c>
      <c r="B15" s="316"/>
      <c r="C15" s="309">
        <v>3</v>
      </c>
      <c r="D15" s="310"/>
      <c r="E15" s="311"/>
      <c r="F15" s="311"/>
      <c r="G15" s="312">
        <f>IF(ISBLANK(D15),"",D15+E15)</f>
      </c>
      <c r="H15" s="313"/>
      <c r="I15" s="16"/>
      <c r="K15" s="315" t="s">
        <v>131</v>
      </c>
      <c r="L15" s="316"/>
      <c r="M15" s="309">
        <v>3</v>
      </c>
      <c r="N15" s="310"/>
      <c r="O15" s="311"/>
      <c r="P15" s="311"/>
      <c r="Q15" s="314">
        <f>IF(ISBLANK(N15),"",N15+O15)</f>
      </c>
      <c r="R15" s="313"/>
      <c r="S15" s="16"/>
    </row>
    <row r="16" spans="1:19" ht="12.75" customHeight="1">
      <c r="A16" s="317"/>
      <c r="B16" s="318"/>
      <c r="C16" s="319">
        <v>4</v>
      </c>
      <c r="D16" s="320"/>
      <c r="E16" s="321"/>
      <c r="F16" s="321"/>
      <c r="G16" s="322">
        <f>IF(ISBLANK(D16),"",D16+E16)</f>
      </c>
      <c r="H16" s="313"/>
      <c r="I16" s="323">
        <f>IF(ISNUMBER(G17),IF(G17&gt;Q17,2,IF(G17=Q17,1,0)),"")</f>
        <v>0</v>
      </c>
      <c r="K16" s="317"/>
      <c r="L16" s="318"/>
      <c r="M16" s="319">
        <v>4</v>
      </c>
      <c r="N16" s="320"/>
      <c r="O16" s="321"/>
      <c r="P16" s="321"/>
      <c r="Q16" s="324">
        <f>IF(ISBLANK(N16),"",N16+O16)</f>
      </c>
      <c r="R16" s="313"/>
      <c r="S16" s="323">
        <f>IF(ISNUMBER(Q17),IF(G17&lt;Q17,2,IF(G17=Q17,1,0)),"")</f>
        <v>2</v>
      </c>
    </row>
    <row r="17" spans="1:19" ht="15.75" customHeight="1" thickBot="1">
      <c r="A17" s="325">
        <v>15372</v>
      </c>
      <c r="B17" s="326"/>
      <c r="C17" s="327" t="s">
        <v>18</v>
      </c>
      <c r="D17" s="328">
        <f>IF(ISNUMBER(D13),SUM(D13:D16),"")</f>
        <v>236</v>
      </c>
      <c r="E17" s="329">
        <f>IF(ISNUMBER(E13),SUM(E13:E16),"")</f>
        <v>103</v>
      </c>
      <c r="F17" s="329">
        <f>IF(ISNUMBER(F13),SUM(F13:F16),"")</f>
        <v>13</v>
      </c>
      <c r="G17" s="330">
        <f>IF(ISNUMBER(G13),SUM(G13:G16),"")</f>
        <v>339</v>
      </c>
      <c r="H17" s="331"/>
      <c r="I17" s="332"/>
      <c r="K17" s="325">
        <v>1309</v>
      </c>
      <c r="L17" s="326"/>
      <c r="M17" s="327" t="s">
        <v>18</v>
      </c>
      <c r="N17" s="328">
        <f>IF(ISNUMBER(N13),SUM(N13:N16),"")</f>
        <v>278</v>
      </c>
      <c r="O17" s="329">
        <f>IF(ISNUMBER(O13),SUM(O13:O16),"")</f>
        <v>131</v>
      </c>
      <c r="P17" s="329">
        <f>IF(ISNUMBER(P13),SUM(P13:P16),"")</f>
        <v>6</v>
      </c>
      <c r="Q17" s="333">
        <f>IF(ISNUMBER(Q13),SUM(Q13:Q16),"")</f>
        <v>409</v>
      </c>
      <c r="R17" s="331"/>
      <c r="S17" s="332"/>
    </row>
    <row r="18" spans="1:19" ht="12.75" customHeight="1">
      <c r="A18" s="299" t="s">
        <v>274</v>
      </c>
      <c r="B18" s="300"/>
      <c r="C18" s="301">
        <v>1</v>
      </c>
      <c r="D18" s="302">
        <v>117</v>
      </c>
      <c r="E18" s="303">
        <v>63</v>
      </c>
      <c r="F18" s="303">
        <v>4</v>
      </c>
      <c r="G18" s="304">
        <f>IF(ISBLANK(D18),"",D18+E18)</f>
        <v>180</v>
      </c>
      <c r="H18" s="313"/>
      <c r="I18" s="16"/>
      <c r="K18" s="299" t="s">
        <v>275</v>
      </c>
      <c r="L18" s="300"/>
      <c r="M18" s="301">
        <v>1</v>
      </c>
      <c r="N18" s="302">
        <v>143</v>
      </c>
      <c r="O18" s="303">
        <v>63</v>
      </c>
      <c r="P18" s="303">
        <v>2</v>
      </c>
      <c r="Q18" s="306">
        <f>IF(ISBLANK(N18),"",N18+O18)</f>
        <v>206</v>
      </c>
      <c r="R18" s="313"/>
      <c r="S18" s="16"/>
    </row>
    <row r="19" spans="1:19" ht="12.75" customHeight="1">
      <c r="A19" s="307"/>
      <c r="B19" s="308"/>
      <c r="C19" s="309">
        <v>2</v>
      </c>
      <c r="D19" s="310">
        <v>135</v>
      </c>
      <c r="E19" s="311">
        <v>35</v>
      </c>
      <c r="F19" s="311">
        <v>12</v>
      </c>
      <c r="G19" s="312">
        <f>IF(ISBLANK(D19),"",D19+E19)</f>
        <v>170</v>
      </c>
      <c r="H19" s="313"/>
      <c r="I19" s="16"/>
      <c r="K19" s="307"/>
      <c r="L19" s="308"/>
      <c r="M19" s="309">
        <v>2</v>
      </c>
      <c r="N19" s="310">
        <v>157</v>
      </c>
      <c r="O19" s="311">
        <v>63</v>
      </c>
      <c r="P19" s="311">
        <v>1</v>
      </c>
      <c r="Q19" s="314">
        <f>IF(ISBLANK(N19),"",N19+O19)</f>
        <v>220</v>
      </c>
      <c r="R19" s="313"/>
      <c r="S19" s="16"/>
    </row>
    <row r="20" spans="1:19" ht="12.75" customHeight="1" thickBot="1">
      <c r="A20" s="315" t="s">
        <v>276</v>
      </c>
      <c r="B20" s="316"/>
      <c r="C20" s="309">
        <v>3</v>
      </c>
      <c r="D20" s="310"/>
      <c r="E20" s="311"/>
      <c r="F20" s="311"/>
      <c r="G20" s="312">
        <f>IF(ISBLANK(D20),"",D20+E20)</f>
      </c>
      <c r="H20" s="313"/>
      <c r="I20" s="16"/>
      <c r="K20" s="315" t="s">
        <v>178</v>
      </c>
      <c r="L20" s="316"/>
      <c r="M20" s="309">
        <v>3</v>
      </c>
      <c r="N20" s="310"/>
      <c r="O20" s="311"/>
      <c r="P20" s="311"/>
      <c r="Q20" s="314">
        <f>IF(ISBLANK(N20),"",N20+O20)</f>
      </c>
      <c r="R20" s="313"/>
      <c r="S20" s="16"/>
    </row>
    <row r="21" spans="1:19" ht="12.75" customHeight="1">
      <c r="A21" s="317"/>
      <c r="B21" s="318"/>
      <c r="C21" s="319">
        <v>4</v>
      </c>
      <c r="D21" s="320"/>
      <c r="E21" s="321"/>
      <c r="F21" s="321"/>
      <c r="G21" s="322">
        <f>IF(ISBLANK(D21),"",D21+E21)</f>
      </c>
      <c r="H21" s="313"/>
      <c r="I21" s="323">
        <f>IF(ISNUMBER(G22),IF(G22&gt;Q22,2,IF(G22=Q22,1,0)),"")</f>
        <v>0</v>
      </c>
      <c r="K21" s="317"/>
      <c r="L21" s="318"/>
      <c r="M21" s="319">
        <v>4</v>
      </c>
      <c r="N21" s="320"/>
      <c r="O21" s="321"/>
      <c r="P21" s="321"/>
      <c r="Q21" s="324">
        <f>IF(ISBLANK(N21),"",N21+O21)</f>
      </c>
      <c r="R21" s="313"/>
      <c r="S21" s="323">
        <f>IF(ISNUMBER(Q22),IF(G22&lt;Q22,2,IF(G22=Q22,1,0)),"")</f>
        <v>2</v>
      </c>
    </row>
    <row r="22" spans="1:19" ht="15.75" customHeight="1" thickBot="1">
      <c r="A22" s="325">
        <v>14615</v>
      </c>
      <c r="B22" s="326"/>
      <c r="C22" s="327" t="s">
        <v>18</v>
      </c>
      <c r="D22" s="328">
        <f>IF(ISNUMBER(D18),SUM(D18:D21),"")</f>
        <v>252</v>
      </c>
      <c r="E22" s="329">
        <f>IF(ISNUMBER(E18),SUM(E18:E21),"")</f>
        <v>98</v>
      </c>
      <c r="F22" s="329">
        <f>IF(ISNUMBER(F18),SUM(F18:F21),"")</f>
        <v>16</v>
      </c>
      <c r="G22" s="330">
        <f>IF(ISNUMBER(G18),SUM(G18:G21),"")</f>
        <v>350</v>
      </c>
      <c r="H22" s="331"/>
      <c r="I22" s="332"/>
      <c r="K22" s="325">
        <v>23165</v>
      </c>
      <c r="L22" s="326"/>
      <c r="M22" s="327" t="s">
        <v>18</v>
      </c>
      <c r="N22" s="328">
        <f>IF(ISNUMBER(N18),SUM(N18:N21),"")</f>
        <v>300</v>
      </c>
      <c r="O22" s="329">
        <f>IF(ISNUMBER(O18),SUM(O18:O21),"")</f>
        <v>126</v>
      </c>
      <c r="P22" s="329">
        <f>IF(ISNUMBER(P18),SUM(P18:P21),"")</f>
        <v>3</v>
      </c>
      <c r="Q22" s="333">
        <f>IF(ISNUMBER(Q18),SUM(Q18:Q21),"")</f>
        <v>426</v>
      </c>
      <c r="R22" s="331"/>
      <c r="S22" s="332"/>
    </row>
    <row r="23" spans="1:19" ht="12.75" customHeight="1">
      <c r="A23" s="299" t="s">
        <v>277</v>
      </c>
      <c r="B23" s="300"/>
      <c r="C23" s="301">
        <v>1</v>
      </c>
      <c r="D23" s="302">
        <v>152</v>
      </c>
      <c r="E23" s="303">
        <v>61</v>
      </c>
      <c r="F23" s="303">
        <v>4</v>
      </c>
      <c r="G23" s="304">
        <f>IF(ISBLANK(D23),"",D23+E23)</f>
        <v>213</v>
      </c>
      <c r="H23" s="313"/>
      <c r="I23" s="16"/>
      <c r="K23" s="299" t="s">
        <v>271</v>
      </c>
      <c r="L23" s="300"/>
      <c r="M23" s="301">
        <v>1</v>
      </c>
      <c r="N23" s="302">
        <v>136</v>
      </c>
      <c r="O23" s="303">
        <v>53</v>
      </c>
      <c r="P23" s="303">
        <v>3</v>
      </c>
      <c r="Q23" s="306">
        <f>IF(ISBLANK(N23),"",N23+O23)</f>
        <v>189</v>
      </c>
      <c r="R23" s="313"/>
      <c r="S23" s="16"/>
    </row>
    <row r="24" spans="1:19" ht="12.75" customHeight="1">
      <c r="A24" s="307"/>
      <c r="B24" s="308"/>
      <c r="C24" s="309">
        <v>2</v>
      </c>
      <c r="D24" s="310">
        <v>133</v>
      </c>
      <c r="E24" s="311">
        <v>54</v>
      </c>
      <c r="F24" s="311">
        <v>1</v>
      </c>
      <c r="G24" s="312">
        <f>IF(ISBLANK(D24),"",D24+E24)</f>
        <v>187</v>
      </c>
      <c r="H24" s="313"/>
      <c r="I24" s="16"/>
      <c r="K24" s="307"/>
      <c r="L24" s="308"/>
      <c r="M24" s="309">
        <v>2</v>
      </c>
      <c r="N24" s="310">
        <v>152</v>
      </c>
      <c r="O24" s="311">
        <v>53</v>
      </c>
      <c r="P24" s="311">
        <v>8</v>
      </c>
      <c r="Q24" s="314">
        <f>IF(ISBLANK(N24),"",N24+O24)</f>
        <v>205</v>
      </c>
      <c r="R24" s="313"/>
      <c r="S24" s="16"/>
    </row>
    <row r="25" spans="1:19" ht="12.75" customHeight="1" thickBot="1">
      <c r="A25" s="315" t="s">
        <v>197</v>
      </c>
      <c r="B25" s="316"/>
      <c r="C25" s="309">
        <v>3</v>
      </c>
      <c r="D25" s="310"/>
      <c r="E25" s="311"/>
      <c r="F25" s="311"/>
      <c r="G25" s="312">
        <f>IF(ISBLANK(D25),"",D25+E25)</f>
      </c>
      <c r="H25" s="313"/>
      <c r="I25" s="16"/>
      <c r="K25" s="315" t="s">
        <v>43</v>
      </c>
      <c r="L25" s="316"/>
      <c r="M25" s="309">
        <v>3</v>
      </c>
      <c r="N25" s="310"/>
      <c r="O25" s="311"/>
      <c r="P25" s="311"/>
      <c r="Q25" s="314">
        <f>IF(ISBLANK(N25),"",N25+O25)</f>
      </c>
      <c r="R25" s="313"/>
      <c r="S25" s="16"/>
    </row>
    <row r="26" spans="1:19" ht="12.75" customHeight="1">
      <c r="A26" s="317"/>
      <c r="B26" s="318"/>
      <c r="C26" s="319">
        <v>4</v>
      </c>
      <c r="D26" s="320"/>
      <c r="E26" s="321"/>
      <c r="F26" s="321"/>
      <c r="G26" s="322">
        <f>IF(ISBLANK(D26),"",D26+E26)</f>
      </c>
      <c r="H26" s="313"/>
      <c r="I26" s="323">
        <f>IF(ISNUMBER(G27),IF(G27&gt;Q27,2,IF(G27=Q27,1,0)),"")</f>
        <v>2</v>
      </c>
      <c r="K26" s="317"/>
      <c r="L26" s="318"/>
      <c r="M26" s="319">
        <v>4</v>
      </c>
      <c r="N26" s="320"/>
      <c r="O26" s="321"/>
      <c r="P26" s="321"/>
      <c r="Q26" s="324">
        <f>IF(ISBLANK(N26),"",N26+O26)</f>
      </c>
      <c r="R26" s="313"/>
      <c r="S26" s="323">
        <f>IF(ISNUMBER(Q27),IF(G27&lt;Q27,2,IF(G27=Q27,1,0)),"")</f>
        <v>0</v>
      </c>
    </row>
    <row r="27" spans="1:19" ht="15.75" customHeight="1" thickBot="1">
      <c r="A27" s="325">
        <v>13269</v>
      </c>
      <c r="B27" s="326"/>
      <c r="C27" s="327" t="s">
        <v>18</v>
      </c>
      <c r="D27" s="328">
        <f>IF(ISNUMBER(D23),SUM(D23:D26),"")</f>
        <v>285</v>
      </c>
      <c r="E27" s="329">
        <f>IF(ISNUMBER(E23),SUM(E23:E26),"")</f>
        <v>115</v>
      </c>
      <c r="F27" s="329">
        <f>IF(ISNUMBER(F23),SUM(F23:F26),"")</f>
        <v>5</v>
      </c>
      <c r="G27" s="330">
        <f>IF(ISNUMBER(G23),SUM(G23:G26),"")</f>
        <v>400</v>
      </c>
      <c r="H27" s="331"/>
      <c r="I27" s="332"/>
      <c r="K27" s="325">
        <v>17844</v>
      </c>
      <c r="L27" s="326"/>
      <c r="M27" s="327" t="s">
        <v>18</v>
      </c>
      <c r="N27" s="328">
        <f>IF(ISNUMBER(N23),SUM(N23:N26),"")</f>
        <v>288</v>
      </c>
      <c r="O27" s="329">
        <f>IF(ISNUMBER(O23),SUM(O23:O26),"")</f>
        <v>106</v>
      </c>
      <c r="P27" s="329">
        <f>IF(ISNUMBER(P23),SUM(P23:P26),"")</f>
        <v>11</v>
      </c>
      <c r="Q27" s="333">
        <f>IF(ISNUMBER(Q23),SUM(Q23:Q26),"")</f>
        <v>394</v>
      </c>
      <c r="R27" s="331"/>
      <c r="S27" s="332"/>
    </row>
    <row r="28" spans="1:19" ht="12.75" customHeight="1">
      <c r="A28" s="299" t="s">
        <v>278</v>
      </c>
      <c r="B28" s="300"/>
      <c r="C28" s="301">
        <v>1</v>
      </c>
      <c r="D28" s="302">
        <v>141</v>
      </c>
      <c r="E28" s="303">
        <v>88</v>
      </c>
      <c r="F28" s="303">
        <v>4</v>
      </c>
      <c r="G28" s="304">
        <f>IF(ISBLANK(D28),"",D28+E28)</f>
        <v>229</v>
      </c>
      <c r="H28" s="313"/>
      <c r="I28" s="16"/>
      <c r="K28" s="299" t="s">
        <v>279</v>
      </c>
      <c r="L28" s="300"/>
      <c r="M28" s="301">
        <v>1</v>
      </c>
      <c r="N28" s="302">
        <v>129</v>
      </c>
      <c r="O28" s="303">
        <v>58</v>
      </c>
      <c r="P28" s="303">
        <v>4</v>
      </c>
      <c r="Q28" s="306">
        <f>IF(ISBLANK(N28),"",N28+O28)</f>
        <v>187</v>
      </c>
      <c r="R28" s="313"/>
      <c r="S28" s="16"/>
    </row>
    <row r="29" spans="1:19" ht="12.75" customHeight="1">
      <c r="A29" s="307"/>
      <c r="B29" s="308"/>
      <c r="C29" s="309">
        <v>2</v>
      </c>
      <c r="D29" s="310">
        <v>149</v>
      </c>
      <c r="E29" s="311">
        <v>43</v>
      </c>
      <c r="F29" s="311">
        <v>5</v>
      </c>
      <c r="G29" s="312">
        <f>IF(ISBLANK(D29),"",D29+E29)</f>
        <v>192</v>
      </c>
      <c r="H29" s="313"/>
      <c r="I29" s="16"/>
      <c r="K29" s="307"/>
      <c r="L29" s="308"/>
      <c r="M29" s="309">
        <v>2</v>
      </c>
      <c r="N29" s="310">
        <v>133</v>
      </c>
      <c r="O29" s="311">
        <v>34</v>
      </c>
      <c r="P29" s="311">
        <v>12</v>
      </c>
      <c r="Q29" s="314">
        <f>IF(ISBLANK(N29),"",N29+O29)</f>
        <v>167</v>
      </c>
      <c r="R29" s="313"/>
      <c r="S29" s="16"/>
    </row>
    <row r="30" spans="1:19" ht="12.75" customHeight="1" thickBot="1">
      <c r="A30" s="315" t="s">
        <v>280</v>
      </c>
      <c r="B30" s="316"/>
      <c r="C30" s="309">
        <v>3</v>
      </c>
      <c r="D30" s="310"/>
      <c r="E30" s="311"/>
      <c r="F30" s="311"/>
      <c r="G30" s="312">
        <f>IF(ISBLANK(D30),"",D30+E30)</f>
      </c>
      <c r="H30" s="313"/>
      <c r="I30" s="16"/>
      <c r="K30" s="315" t="s">
        <v>281</v>
      </c>
      <c r="L30" s="316"/>
      <c r="M30" s="309">
        <v>3</v>
      </c>
      <c r="N30" s="310"/>
      <c r="O30" s="311"/>
      <c r="P30" s="311"/>
      <c r="Q30" s="314">
        <f>IF(ISBLANK(N30),"",N30+O30)</f>
      </c>
      <c r="R30" s="313"/>
      <c r="S30" s="16"/>
    </row>
    <row r="31" spans="1:19" ht="12.75" customHeight="1">
      <c r="A31" s="317"/>
      <c r="B31" s="318"/>
      <c r="C31" s="319">
        <v>4</v>
      </c>
      <c r="D31" s="320"/>
      <c r="E31" s="321"/>
      <c r="F31" s="321"/>
      <c r="G31" s="322">
        <f>IF(ISBLANK(D31),"",D31+E31)</f>
      </c>
      <c r="H31" s="313"/>
      <c r="I31" s="323">
        <f>IF(ISNUMBER(G32),IF(G32&gt;Q32,2,IF(G32=Q32,1,0)),"")</f>
        <v>2</v>
      </c>
      <c r="K31" s="317"/>
      <c r="L31" s="318"/>
      <c r="M31" s="319">
        <v>4</v>
      </c>
      <c r="N31" s="320"/>
      <c r="O31" s="321"/>
      <c r="P31" s="321"/>
      <c r="Q31" s="324">
        <f>IF(ISBLANK(N31),"",N31+O31)</f>
      </c>
      <c r="R31" s="313"/>
      <c r="S31" s="323">
        <f>IF(ISNUMBER(Q32),IF(G32&lt;Q32,2,IF(G32=Q32,1,0)),"")</f>
        <v>0</v>
      </c>
    </row>
    <row r="32" spans="1:19" ht="15.75" customHeight="1" thickBot="1">
      <c r="A32" s="325">
        <v>14609</v>
      </c>
      <c r="B32" s="326"/>
      <c r="C32" s="327" t="s">
        <v>18</v>
      </c>
      <c r="D32" s="328">
        <f>IF(ISNUMBER(D28),SUM(D28:D31),"")</f>
        <v>290</v>
      </c>
      <c r="E32" s="329">
        <f>IF(ISNUMBER(E28),SUM(E28:E31),"")</f>
        <v>131</v>
      </c>
      <c r="F32" s="329">
        <f>IF(ISNUMBER(F28),SUM(F28:F31),"")</f>
        <v>9</v>
      </c>
      <c r="G32" s="330">
        <f>IF(ISNUMBER(G28),SUM(G28:G31),"")</f>
        <v>421</v>
      </c>
      <c r="H32" s="331"/>
      <c r="I32" s="332"/>
      <c r="K32" s="325">
        <v>16267</v>
      </c>
      <c r="L32" s="326"/>
      <c r="M32" s="327" t="s">
        <v>18</v>
      </c>
      <c r="N32" s="328">
        <f>IF(ISNUMBER(N28),SUM(N28:N31),"")</f>
        <v>262</v>
      </c>
      <c r="O32" s="329">
        <f>IF(ISNUMBER(O28),SUM(O28:O31),"")</f>
        <v>92</v>
      </c>
      <c r="P32" s="329">
        <f>IF(ISNUMBER(P28),SUM(P28:P31),"")</f>
        <v>16</v>
      </c>
      <c r="Q32" s="333">
        <f>IF(ISNUMBER(Q28),SUM(Q28:Q31),"")</f>
        <v>354</v>
      </c>
      <c r="R32" s="331"/>
      <c r="S32" s="332"/>
    </row>
    <row r="33" spans="1:19" ht="12.75" customHeight="1">
      <c r="A33" s="299" t="s">
        <v>282</v>
      </c>
      <c r="B33" s="300"/>
      <c r="C33" s="301">
        <v>1</v>
      </c>
      <c r="D33" s="302">
        <v>152</v>
      </c>
      <c r="E33" s="303">
        <v>60</v>
      </c>
      <c r="F33" s="303">
        <v>6</v>
      </c>
      <c r="G33" s="304">
        <f>IF(ISBLANK(D33),"",D33+E33)</f>
        <v>212</v>
      </c>
      <c r="H33" s="313"/>
      <c r="I33" s="16"/>
      <c r="K33" s="299" t="s">
        <v>283</v>
      </c>
      <c r="L33" s="300"/>
      <c r="M33" s="301">
        <v>1</v>
      </c>
      <c r="N33" s="302">
        <v>133</v>
      </c>
      <c r="O33" s="303">
        <v>54</v>
      </c>
      <c r="P33" s="303">
        <v>6</v>
      </c>
      <c r="Q33" s="306">
        <f>IF(ISBLANK(N33),"",N33+O33)</f>
        <v>187</v>
      </c>
      <c r="R33" s="313"/>
      <c r="S33" s="16"/>
    </row>
    <row r="34" spans="1:19" ht="12.75" customHeight="1">
      <c r="A34" s="307"/>
      <c r="B34" s="308"/>
      <c r="C34" s="309">
        <v>2</v>
      </c>
      <c r="D34" s="310">
        <v>140</v>
      </c>
      <c r="E34" s="311">
        <v>62</v>
      </c>
      <c r="F34" s="311">
        <v>4</v>
      </c>
      <c r="G34" s="312">
        <f>IF(ISBLANK(D34),"",D34+E34)</f>
        <v>202</v>
      </c>
      <c r="H34" s="313"/>
      <c r="I34" s="16"/>
      <c r="K34" s="307"/>
      <c r="L34" s="308"/>
      <c r="M34" s="309">
        <v>2</v>
      </c>
      <c r="N34" s="310">
        <v>158</v>
      </c>
      <c r="O34" s="311">
        <v>45</v>
      </c>
      <c r="P34" s="311">
        <v>7</v>
      </c>
      <c r="Q34" s="314">
        <f>IF(ISBLANK(N34),"",N34+O34)</f>
        <v>203</v>
      </c>
      <c r="R34" s="313"/>
      <c r="S34" s="16"/>
    </row>
    <row r="35" spans="1:19" ht="12.75" customHeight="1" thickBot="1">
      <c r="A35" s="315" t="s">
        <v>43</v>
      </c>
      <c r="B35" s="316"/>
      <c r="C35" s="309">
        <v>3</v>
      </c>
      <c r="D35" s="310"/>
      <c r="E35" s="311"/>
      <c r="F35" s="311"/>
      <c r="G35" s="312">
        <f>IF(ISBLANK(D35),"",D35+E35)</f>
      </c>
      <c r="H35" s="313"/>
      <c r="I35" s="16"/>
      <c r="K35" s="315" t="s">
        <v>284</v>
      </c>
      <c r="L35" s="316"/>
      <c r="M35" s="309">
        <v>3</v>
      </c>
      <c r="N35" s="310"/>
      <c r="O35" s="311"/>
      <c r="P35" s="311"/>
      <c r="Q35" s="314">
        <f>IF(ISBLANK(N35),"",N35+O35)</f>
      </c>
      <c r="R35" s="313"/>
      <c r="S35" s="16"/>
    </row>
    <row r="36" spans="1:19" ht="12.75" customHeight="1">
      <c r="A36" s="317"/>
      <c r="B36" s="318"/>
      <c r="C36" s="319">
        <v>4</v>
      </c>
      <c r="D36" s="320"/>
      <c r="E36" s="321"/>
      <c r="F36" s="321"/>
      <c r="G36" s="322">
        <f>IF(ISBLANK(D36),"",D36+E36)</f>
      </c>
      <c r="H36" s="313"/>
      <c r="I36" s="323">
        <f>IF(ISNUMBER(G37),IF(G37&gt;Q37,2,IF(G37=Q37,1,0)),"")</f>
        <v>2</v>
      </c>
      <c r="K36" s="317"/>
      <c r="L36" s="318"/>
      <c r="M36" s="319">
        <v>4</v>
      </c>
      <c r="N36" s="320"/>
      <c r="O36" s="321"/>
      <c r="P36" s="321"/>
      <c r="Q36" s="324">
        <f>IF(ISBLANK(N36),"",N36+O36)</f>
      </c>
      <c r="R36" s="313"/>
      <c r="S36" s="323">
        <f>IF(ISNUMBER(Q37),IF(G37&lt;Q37,2,IF(G37=Q37,1,0)),"")</f>
        <v>0</v>
      </c>
    </row>
    <row r="37" spans="1:19" ht="15.75" customHeight="1" thickBot="1">
      <c r="A37" s="325">
        <v>14616</v>
      </c>
      <c r="B37" s="326"/>
      <c r="C37" s="327" t="s">
        <v>18</v>
      </c>
      <c r="D37" s="328">
        <f>IF(ISNUMBER(D33),SUM(D33:D36),"")</f>
        <v>292</v>
      </c>
      <c r="E37" s="329">
        <f>IF(ISNUMBER(E33),SUM(E33:E36),"")</f>
        <v>122</v>
      </c>
      <c r="F37" s="329">
        <f>IF(ISNUMBER(F33),SUM(F33:F36),"")</f>
        <v>10</v>
      </c>
      <c r="G37" s="330">
        <f>IF(ISNUMBER(G33),SUM(G33:G36),"")</f>
        <v>414</v>
      </c>
      <c r="H37" s="331"/>
      <c r="I37" s="332"/>
      <c r="K37" s="325">
        <v>1314</v>
      </c>
      <c r="L37" s="326"/>
      <c r="M37" s="327" t="s">
        <v>18</v>
      </c>
      <c r="N37" s="328">
        <f>IF(ISNUMBER(N33),SUM(N33:N36),"")</f>
        <v>291</v>
      </c>
      <c r="O37" s="329">
        <f>IF(ISNUMBER(O33),SUM(O33:O36),"")</f>
        <v>99</v>
      </c>
      <c r="P37" s="329">
        <f>IF(ISNUMBER(P33),SUM(P33:P36),"")</f>
        <v>13</v>
      </c>
      <c r="Q37" s="333">
        <f>IF(ISNUMBER(Q33),SUM(Q33:Q36),"")</f>
        <v>390</v>
      </c>
      <c r="R37" s="331"/>
      <c r="S37" s="332"/>
    </row>
    <row r="38" ht="4.5" customHeight="1" thickBot="1"/>
    <row r="39" spans="1:19" ht="19.5" customHeight="1" thickBot="1">
      <c r="A39" s="334"/>
      <c r="B39" s="335"/>
      <c r="C39" s="336" t="s">
        <v>44</v>
      </c>
      <c r="D39" s="337">
        <f>IF(ISNUMBER(D12),SUM(D12,D17,D22,D27,D32,D37),"")</f>
        <v>1632</v>
      </c>
      <c r="E39" s="338">
        <f>IF(ISNUMBER(E12),SUM(E12,E17,E22,E27,E32,E37),"")</f>
        <v>676</v>
      </c>
      <c r="F39" s="338">
        <f>IF(ISNUMBER(F12),SUM(F12,F17,F22,F27,F32,F37),"")</f>
        <v>59</v>
      </c>
      <c r="G39" s="339">
        <f>IF(ISNUMBER(G12),SUM(G12,G17,G22,G27,G32,G37),"")</f>
        <v>2308</v>
      </c>
      <c r="H39" s="340"/>
      <c r="I39" s="341">
        <f>IF(ISNUMBER(G39),IF(G39&gt;Q39,4,IF(G39=Q39,2,0)),"")</f>
        <v>0</v>
      </c>
      <c r="K39" s="334"/>
      <c r="L39" s="335"/>
      <c r="M39" s="336" t="s">
        <v>44</v>
      </c>
      <c r="N39" s="337">
        <f>IF(ISNUMBER(N12),SUM(N12,N17,N22,N27,N32,N37),"")</f>
        <v>1727</v>
      </c>
      <c r="O39" s="338">
        <f>IF(ISNUMBER(O12),SUM(O12,O17,O22,O27,O32,O37),"")</f>
        <v>685</v>
      </c>
      <c r="P39" s="338">
        <f>IF(ISNUMBER(P12),SUM(P12,P17,P22,P27,P32,P37),"")</f>
        <v>54</v>
      </c>
      <c r="Q39" s="339">
        <f>IF(ISNUMBER(Q12),SUM(Q12,Q17,Q22,Q27,Q32,Q37),"")</f>
        <v>2412</v>
      </c>
      <c r="R39" s="340"/>
      <c r="S39" s="341">
        <f>IF(ISNUMBER(Q39),IF(G39&lt;Q39,4,IF(G39=Q39,2,0)),"")</f>
        <v>4</v>
      </c>
    </row>
    <row r="40" ht="4.5" customHeight="1" thickBot="1"/>
    <row r="41" spans="1:19" ht="18" customHeight="1" thickBot="1">
      <c r="A41" s="342" t="s">
        <v>285</v>
      </c>
      <c r="B41" s="342"/>
      <c r="C41" s="343" t="s">
        <v>286</v>
      </c>
      <c r="D41" s="343"/>
      <c r="E41" s="343"/>
      <c r="G41" s="344" t="s">
        <v>47</v>
      </c>
      <c r="H41" s="344"/>
      <c r="I41" s="345">
        <f>IF(ISNUMBER(I11),SUM(I11,I16,I21,I26,I31,I36,I39),"")</f>
        <v>6</v>
      </c>
      <c r="K41" s="342" t="s">
        <v>285</v>
      </c>
      <c r="L41" s="342"/>
      <c r="M41" s="343" t="s">
        <v>287</v>
      </c>
      <c r="N41" s="343"/>
      <c r="O41" s="343"/>
      <c r="Q41" s="344" t="s">
        <v>47</v>
      </c>
      <c r="R41" s="344"/>
      <c r="S41" s="345">
        <f>IF(ISNUMBER(S11),SUM(S11,S16,S21,S26,S31,S36,S39),"")</f>
        <v>10</v>
      </c>
    </row>
    <row r="42" spans="1:19" ht="19.5" customHeight="1">
      <c r="A42" s="342" t="s">
        <v>288</v>
      </c>
      <c r="B42" s="342"/>
      <c r="E42" s="346"/>
      <c r="F42" s="346"/>
      <c r="G42" s="346"/>
      <c r="H42" s="346"/>
      <c r="I42" s="346"/>
      <c r="J42" s="346"/>
      <c r="K42" s="346"/>
      <c r="L42" s="346"/>
      <c r="M42" s="346"/>
      <c r="N42" s="346"/>
      <c r="P42" s="159" t="s">
        <v>289</v>
      </c>
      <c r="Q42" s="343"/>
      <c r="R42" s="343"/>
      <c r="S42" s="343"/>
    </row>
    <row r="43" ht="9.75" customHeight="1"/>
    <row r="44" ht="30" customHeight="1">
      <c r="A44" s="57" t="s">
        <v>55</v>
      </c>
    </row>
    <row r="45" spans="2:11" ht="19.5" customHeight="1">
      <c r="B45" s="159" t="s">
        <v>56</v>
      </c>
      <c r="C45" s="347">
        <v>0.7291666666666666</v>
      </c>
      <c r="D45" s="348"/>
      <c r="I45" s="159" t="s">
        <v>58</v>
      </c>
      <c r="J45" s="348">
        <v>21</v>
      </c>
      <c r="K45" s="348"/>
    </row>
    <row r="46" spans="2:19" ht="19.5" customHeight="1">
      <c r="B46" s="159" t="s">
        <v>59</v>
      </c>
      <c r="C46" s="349">
        <v>0.9097222222222222</v>
      </c>
      <c r="D46" s="350"/>
      <c r="I46" s="159" t="s">
        <v>61</v>
      </c>
      <c r="J46" s="350">
        <v>8</v>
      </c>
      <c r="K46" s="350"/>
      <c r="P46" s="159" t="s">
        <v>62</v>
      </c>
      <c r="Q46" s="351">
        <v>43329</v>
      </c>
      <c r="R46" s="352"/>
      <c r="S46" s="352"/>
    </row>
    <row r="47" ht="9.75" customHeight="1"/>
    <row r="48" spans="1:19" ht="15" customHeight="1">
      <c r="A48" s="191" t="s">
        <v>63</v>
      </c>
      <c r="B48" s="220"/>
      <c r="C48" s="220"/>
      <c r="D48" s="220"/>
      <c r="E48" s="220"/>
      <c r="F48" s="220"/>
      <c r="G48" s="220"/>
      <c r="H48" s="220"/>
      <c r="I48" s="220"/>
      <c r="J48" s="220"/>
      <c r="K48" s="220"/>
      <c r="L48" s="220"/>
      <c r="M48" s="220"/>
      <c r="N48" s="220"/>
      <c r="O48" s="220"/>
      <c r="P48" s="220"/>
      <c r="Q48" s="220"/>
      <c r="R48" s="220"/>
      <c r="S48" s="221"/>
    </row>
    <row r="49" spans="1:19" ht="90" customHeight="1">
      <c r="A49" s="353"/>
      <c r="B49" s="354"/>
      <c r="C49" s="354"/>
      <c r="D49" s="354"/>
      <c r="E49" s="354"/>
      <c r="F49" s="354"/>
      <c r="G49" s="354"/>
      <c r="H49" s="354"/>
      <c r="I49" s="354"/>
      <c r="J49" s="354"/>
      <c r="K49" s="354"/>
      <c r="L49" s="354"/>
      <c r="M49" s="354"/>
      <c r="N49" s="354"/>
      <c r="O49" s="354"/>
      <c r="P49" s="354"/>
      <c r="Q49" s="354"/>
      <c r="R49" s="354"/>
      <c r="S49" s="355"/>
    </row>
    <row r="50" ht="4.5" customHeight="1"/>
    <row r="51" spans="1:19" ht="15" customHeight="1">
      <c r="A51" s="191" t="s">
        <v>64</v>
      </c>
      <c r="B51" s="220"/>
      <c r="C51" s="220"/>
      <c r="D51" s="220"/>
      <c r="E51" s="220"/>
      <c r="F51" s="220"/>
      <c r="G51" s="220"/>
      <c r="H51" s="220"/>
      <c r="I51" s="220"/>
      <c r="J51" s="220"/>
      <c r="K51" s="220"/>
      <c r="L51" s="220"/>
      <c r="M51" s="220"/>
      <c r="N51" s="220"/>
      <c r="O51" s="220"/>
      <c r="P51" s="220"/>
      <c r="Q51" s="220"/>
      <c r="R51" s="220"/>
      <c r="S51" s="221"/>
    </row>
    <row r="52" spans="1:19" ht="90" customHeight="1">
      <c r="A52" s="353"/>
      <c r="B52" s="354"/>
      <c r="C52" s="354"/>
      <c r="D52" s="354"/>
      <c r="E52" s="354"/>
      <c r="F52" s="354"/>
      <c r="G52" s="354"/>
      <c r="H52" s="354"/>
      <c r="I52" s="354"/>
      <c r="J52" s="354"/>
      <c r="K52" s="354"/>
      <c r="L52" s="354"/>
      <c r="M52" s="354"/>
      <c r="N52" s="354"/>
      <c r="O52" s="354"/>
      <c r="P52" s="354"/>
      <c r="Q52" s="354"/>
      <c r="R52" s="354"/>
      <c r="S52" s="355"/>
    </row>
    <row r="53" ht="4.5" customHeight="1"/>
    <row r="54" spans="1:19" ht="15" customHeight="1">
      <c r="A54" s="236" t="s">
        <v>70</v>
      </c>
      <c r="B54" s="192"/>
      <c r="C54" s="192"/>
      <c r="D54" s="192"/>
      <c r="E54" s="192"/>
      <c r="F54" s="192"/>
      <c r="G54" s="192"/>
      <c r="H54" s="192"/>
      <c r="I54" s="192"/>
      <c r="J54" s="192"/>
      <c r="K54" s="192"/>
      <c r="L54" s="192"/>
      <c r="M54" s="192"/>
      <c r="N54" s="192"/>
      <c r="O54" s="192"/>
      <c r="P54" s="192"/>
      <c r="Q54" s="192"/>
      <c r="R54" s="192"/>
      <c r="S54" s="237"/>
    </row>
    <row r="55" spans="1:19" ht="90" customHeight="1">
      <c r="A55" s="356"/>
      <c r="B55" s="357"/>
      <c r="C55" s="357"/>
      <c r="D55" s="357"/>
      <c r="E55" s="357"/>
      <c r="F55" s="357"/>
      <c r="G55" s="357"/>
      <c r="H55" s="357"/>
      <c r="I55" s="357"/>
      <c r="J55" s="357"/>
      <c r="K55" s="357"/>
      <c r="L55" s="357"/>
      <c r="M55" s="357"/>
      <c r="N55" s="357"/>
      <c r="O55" s="357"/>
      <c r="P55" s="357"/>
      <c r="Q55" s="357"/>
      <c r="R55" s="357"/>
      <c r="S55" s="358"/>
    </row>
    <row r="56" ht="4.5" customHeight="1"/>
    <row r="57" spans="1:19" ht="15" customHeight="1">
      <c r="A57" s="191" t="s">
        <v>71</v>
      </c>
      <c r="B57" s="220"/>
      <c r="C57" s="220"/>
      <c r="D57" s="220"/>
      <c r="E57" s="220"/>
      <c r="F57" s="220"/>
      <c r="G57" s="220"/>
      <c r="H57" s="220"/>
      <c r="I57" s="220"/>
      <c r="J57" s="220"/>
      <c r="K57" s="220"/>
      <c r="L57" s="220"/>
      <c r="M57" s="220"/>
      <c r="N57" s="220"/>
      <c r="O57" s="220"/>
      <c r="P57" s="220"/>
      <c r="Q57" s="220"/>
      <c r="R57" s="220"/>
      <c r="S57" s="221"/>
    </row>
    <row r="58" spans="1:19" ht="90" customHeight="1">
      <c r="A58" s="353" t="s">
        <v>290</v>
      </c>
      <c r="B58" s="354"/>
      <c r="C58" s="354"/>
      <c r="D58" s="354"/>
      <c r="E58" s="354"/>
      <c r="F58" s="354"/>
      <c r="G58" s="354"/>
      <c r="H58" s="354"/>
      <c r="I58" s="354"/>
      <c r="J58" s="354"/>
      <c r="K58" s="354"/>
      <c r="L58" s="354"/>
      <c r="M58" s="354"/>
      <c r="N58" s="354"/>
      <c r="O58" s="354"/>
      <c r="P58" s="354"/>
      <c r="Q58" s="354"/>
      <c r="R58" s="354"/>
      <c r="S58" s="355"/>
    </row>
    <row r="59" spans="1:8" ht="30" customHeight="1">
      <c r="A59" s="231" t="s">
        <v>73</v>
      </c>
      <c r="B59" s="231"/>
      <c r="C59" s="359"/>
      <c r="D59" s="359"/>
      <c r="E59" s="359"/>
      <c r="F59" s="359"/>
      <c r="G59" s="359"/>
      <c r="H59" s="359"/>
    </row>
  </sheetData>
  <sheetProtection/>
  <mergeCells count="83">
    <mergeCell ref="A57:S57"/>
    <mergeCell ref="A58:S58"/>
    <mergeCell ref="A59:B59"/>
    <mergeCell ref="C59:H59"/>
    <mergeCell ref="A48:S48"/>
    <mergeCell ref="A49:S49"/>
    <mergeCell ref="A51:S51"/>
    <mergeCell ref="A52:S52"/>
    <mergeCell ref="A54:S54"/>
    <mergeCell ref="A55:S55"/>
    <mergeCell ref="G41:H41"/>
    <mergeCell ref="Q41:R41"/>
    <mergeCell ref="E42:N42"/>
    <mergeCell ref="C45:D45"/>
    <mergeCell ref="J45:K45"/>
    <mergeCell ref="C46:D46"/>
    <mergeCell ref="J46:K46"/>
    <mergeCell ref="Q46:S46"/>
    <mergeCell ref="A33:B34"/>
    <mergeCell ref="K33:L34"/>
    <mergeCell ref="A35:B36"/>
    <mergeCell ref="K35:L36"/>
    <mergeCell ref="I36:I3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23:B24"/>
    <mergeCell ref="K23:L24"/>
    <mergeCell ref="A25:B26"/>
    <mergeCell ref="K25:L26"/>
    <mergeCell ref="I26:I2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13:B14"/>
    <mergeCell ref="K13:L14"/>
    <mergeCell ref="A15:B16"/>
    <mergeCell ref="K15:L16"/>
    <mergeCell ref="I16:I17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N5:Q5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K5:L5"/>
    <mergeCell ref="M5:M6"/>
    <mergeCell ref="B1:C2"/>
    <mergeCell ref="D1:I1"/>
    <mergeCell ref="L1:N1"/>
    <mergeCell ref="O1:P1"/>
    <mergeCell ref="Q1:S1"/>
    <mergeCell ref="B3:I3"/>
    <mergeCell ref="L3:S3"/>
  </mergeCells>
  <printOptions horizontalCentered="1" verticalCentered="1"/>
  <pageMargins left="0.3937007874015748" right="0.3937007874015748" top="0.31496062992125984" bottom="0.3149606299212598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Kučera</dc:creator>
  <cp:keywords/>
  <dc:description/>
  <cp:lastModifiedBy>Josef Kučera</cp:lastModifiedBy>
  <dcterms:created xsi:type="dcterms:W3CDTF">2017-02-07T10:04:33Z</dcterms:created>
  <dcterms:modified xsi:type="dcterms:W3CDTF">2017-02-10T21:58:00Z</dcterms:modified>
  <cp:category/>
  <cp:version/>
  <cp:contentType/>
  <cp:contentStatus/>
</cp:coreProperties>
</file>