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10560" tabRatio="868" activeTab="0"/>
  </bookViews>
  <sheets>
    <sheet name="Admira B - Slavoj D" sheetId="1" r:id="rId1"/>
    <sheet name="Rudná C - Union C" sheetId="2" r:id="rId2"/>
    <sheet name="US B - Radlice" sheetId="3" r:id="rId3"/>
    <sheet name="Praga B - Konstr E" sheetId="4" r:id="rId4"/>
    <sheet name="Vršovice B - Meteor C" sheetId="5" r:id="rId5"/>
    <sheet name="Žižkov C - Rapid A" sheetId="6" r:id="rId6"/>
  </sheets>
  <definedNames>
    <definedName name="_xlnm.Print_Area" localSheetId="0">'Admira B - Slavoj D'!$A$1:$S$66</definedName>
    <definedName name="_xlnm.Print_Area" localSheetId="3">'Praga B - Konstr E'!$A$1:$S$66</definedName>
    <definedName name="_xlnm.Print_Area" localSheetId="1">'Rudná C - Union C'!$A$1:$S$66</definedName>
    <definedName name="_xlnm.Print_Area" localSheetId="2">'US B - Radlice'!$A$1:$S$66</definedName>
    <definedName name="výmaz" localSheetId="3">'Praga B - Konstr E'!$D$8:$F$11,'Praga B - Konstr E'!$D$13:$F$16,'Praga B - Konstr E'!$D$18:$F$21,'Praga B - Konstr E'!$D$23:$F$26,'Praga B - Konstr E'!$D$28:$F$31,'Praga B - Konstr E'!$D$33:$F$36,'Praga B - Konstr E'!$N$8:$P$11,'Praga B - Konstr E'!$N$13:$P$16,'Praga B - Konstr E'!$N$18:$P$21,'Praga B - Konstr E'!$N$23:$P$26,'Praga B - Konstr E'!$N$28:$P$31,'Praga B - Konstr E'!$N$33:$P$36,'Praga B - Konstr E'!$A$8:$B$37,'Praga B - Konstr E'!$K$8:$L$37</definedName>
    <definedName name="výmaz" localSheetId="1">'Rudná C - Union C'!$D$8:$F$11,'Rudná C - Union C'!$D$13:$F$16,'Rudná C - Union C'!$D$18:$F$21,'Rudná C - Union C'!$D$23:$F$26,'Rudná C - Union C'!$D$28:$F$31,'Rudná C - Union C'!$D$33:$F$36,'Rudná C - Union C'!$N$8:$P$11,'Rudná C - Union C'!$N$13:$P$16,'Rudná C - Union C'!$N$18:$P$21,'Rudná C - Union C'!$N$23:$P$26,'Rudná C - Union C'!$N$28:$P$31,'Rudná C - Union C'!$N$33:$P$36,'Rudná C - Union C'!$A$8:$B$37,'Rudná C - Union C'!$K$8:$L$37</definedName>
    <definedName name="výmaz" localSheetId="2">'US B - Radlice'!$D$8:$F$11,'US B - Radlice'!$D$13:$F$16,'US B - Radlice'!$D$18:$F$21,'US B - Radlice'!$D$23:$F$26,'US B - Radlice'!$D$28:$F$31,'US B - Radlice'!$D$33:$F$36,'US B - Radlice'!$N$8:$P$11,'US B - Radlice'!$N$13:$P$16,'US B - Radlice'!$N$18:$P$21,'US B - Radlice'!$N$23:$P$26,'US B - Radlice'!$N$28:$P$31,'US B - Radlice'!$N$33:$P$36,'US B - Radlice'!$A$8:$B$37,'US B - Radlice'!$K$8:$L$37</definedName>
    <definedName name="výmaz">'Admira B - Slavoj D'!$D$8:$F$11,'Admira B - Slavoj D'!$D$13:$F$16,'Admira B - Slavoj D'!$D$18:$F$21,'Admira B - Slavoj D'!$D$23:$F$26,'Admira B - Slavoj D'!$D$28:$F$31,'Admira B - Slavoj D'!$D$33:$F$36,'Admira B - Slavoj D'!$N$8:$P$11,'Admira B - Slavoj D'!$N$13:$P$16,'Admira B - Slavoj D'!$N$18:$P$21,'Admira B - Slavoj D'!$N$23:$P$26,'Admira B - Slavoj D'!$N$28:$P$31,'Admira B - Slavoj D'!$N$33:$P$36,'Admira B - Slavoj D'!$A$8:$B$37,'Admira B - Slavoj D'!$K$8:$L$37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K37" authorId="0">
      <text>
        <r>
          <rPr>
            <sz val="10"/>
            <rFont val="Arial"/>
            <family val="2"/>
          </rPr>
          <t>REG.ČÍSLO</t>
        </r>
      </text>
    </comment>
    <comment ref="A37" authorId="0">
      <text>
        <r>
          <rPr>
            <sz val="10"/>
            <rFont val="Arial"/>
            <family val="2"/>
          </rPr>
          <t>REG.ČÍSLO</t>
        </r>
      </text>
    </comment>
    <comment ref="K35" authorId="0">
      <text>
        <r>
          <rPr>
            <sz val="10"/>
            <rFont val="Arial"/>
            <family val="2"/>
          </rPr>
          <t>JMÉNO</t>
        </r>
      </text>
    </comment>
    <comment ref="A35" authorId="0">
      <text>
        <r>
          <rPr>
            <sz val="10"/>
            <rFont val="Arial"/>
            <family val="2"/>
          </rPr>
          <t>JMÉNO</t>
        </r>
      </text>
    </comment>
    <comment ref="K33" authorId="0">
      <text>
        <r>
          <rPr>
            <sz val="10"/>
            <rFont val="Arial"/>
            <family val="2"/>
          </rPr>
          <t>PŘÍJMENÍ</t>
        </r>
      </text>
    </comment>
    <comment ref="A33" authorId="0">
      <text>
        <r>
          <rPr>
            <sz val="10"/>
            <rFont val="Arial"/>
            <family val="2"/>
          </rPr>
          <t>PŘÍJMENÍ</t>
        </r>
      </text>
    </comment>
    <comment ref="K32" authorId="0">
      <text>
        <r>
          <rPr>
            <sz val="10"/>
            <rFont val="Arial"/>
            <family val="2"/>
          </rPr>
          <t>REG.ČÍSLO</t>
        </r>
      </text>
    </comment>
    <comment ref="A32" authorId="0">
      <text>
        <r>
          <rPr>
            <sz val="10"/>
            <rFont val="Arial"/>
            <family val="2"/>
          </rPr>
          <t>REG.ČÍSLO</t>
        </r>
      </text>
    </comment>
    <comment ref="K30" authorId="0">
      <text>
        <r>
          <rPr>
            <sz val="10"/>
            <rFont val="Arial"/>
            <family val="2"/>
          </rPr>
          <t>JMÉNO</t>
        </r>
      </text>
    </comment>
    <comment ref="A30" authorId="0">
      <text>
        <r>
          <rPr>
            <sz val="10"/>
            <rFont val="Arial"/>
            <family val="2"/>
          </rPr>
          <t>JMÉNO</t>
        </r>
      </text>
    </comment>
    <comment ref="K28" authorId="0">
      <text>
        <r>
          <rPr>
            <sz val="10"/>
            <rFont val="Arial"/>
            <family val="2"/>
          </rPr>
          <t>PŘÍJMENÍ</t>
        </r>
      </text>
    </comment>
    <comment ref="A28" authorId="0">
      <text>
        <r>
          <rPr>
            <sz val="10"/>
            <rFont val="Arial"/>
            <family val="2"/>
          </rPr>
          <t>PŘÍJMENÍ</t>
        </r>
      </text>
    </comment>
    <comment ref="K27" authorId="0">
      <text>
        <r>
          <rPr>
            <sz val="10"/>
            <rFont val="Arial"/>
            <family val="2"/>
          </rPr>
          <t>REG.ČÍSLO</t>
        </r>
      </text>
    </comment>
    <comment ref="A27" authorId="0">
      <text>
        <r>
          <rPr>
            <sz val="10"/>
            <rFont val="Arial"/>
            <family val="2"/>
          </rPr>
          <t>REG.ČÍSLO</t>
        </r>
      </text>
    </comment>
    <comment ref="K25" authorId="0">
      <text>
        <r>
          <rPr>
            <sz val="10"/>
            <rFont val="Arial"/>
            <family val="2"/>
          </rPr>
          <t>JMÉNO</t>
        </r>
      </text>
    </comment>
    <comment ref="A25" authorId="0">
      <text>
        <r>
          <rPr>
            <sz val="10"/>
            <rFont val="Arial"/>
            <family val="2"/>
          </rPr>
          <t>JMÉNO</t>
        </r>
      </text>
    </comment>
    <comment ref="K23" authorId="0">
      <text>
        <r>
          <rPr>
            <sz val="10"/>
            <rFont val="Arial"/>
            <family val="2"/>
          </rPr>
          <t>PŘÍJMENÍ</t>
        </r>
      </text>
    </comment>
    <comment ref="A23" authorId="0">
      <text>
        <r>
          <rPr>
            <sz val="10"/>
            <rFont val="Arial"/>
            <family val="2"/>
          </rPr>
          <t>PŘÍJMENÍ</t>
        </r>
      </text>
    </comment>
    <comment ref="K22" authorId="0">
      <text>
        <r>
          <rPr>
            <sz val="10"/>
            <rFont val="Arial"/>
            <family val="2"/>
          </rPr>
          <t>REG.ČÍSLO</t>
        </r>
      </text>
    </comment>
    <comment ref="A22" authorId="0">
      <text>
        <r>
          <rPr>
            <sz val="10"/>
            <rFont val="Arial"/>
            <family val="2"/>
          </rPr>
          <t>REG.ČÍSLO</t>
        </r>
      </text>
    </comment>
    <comment ref="K20" authorId="0">
      <text>
        <r>
          <rPr>
            <sz val="10"/>
            <rFont val="Arial"/>
            <family val="2"/>
          </rPr>
          <t>JMÉNO</t>
        </r>
      </text>
    </comment>
    <comment ref="A20" authorId="0">
      <text>
        <r>
          <rPr>
            <sz val="10"/>
            <rFont val="Arial"/>
            <family val="2"/>
          </rPr>
          <t>JMÉNO</t>
        </r>
      </text>
    </comment>
    <comment ref="K18" authorId="0">
      <text>
        <r>
          <rPr>
            <sz val="10"/>
            <rFont val="Arial"/>
            <family val="2"/>
          </rPr>
          <t>PŘÍJMENÍ</t>
        </r>
      </text>
    </comment>
    <comment ref="A18" authorId="0">
      <text>
        <r>
          <rPr>
            <sz val="10"/>
            <rFont val="Arial"/>
            <family val="2"/>
          </rPr>
          <t>PŘÍJMENÍ</t>
        </r>
      </text>
    </comment>
    <comment ref="K17" authorId="0">
      <text>
        <r>
          <rPr>
            <sz val="10"/>
            <rFont val="Arial"/>
            <family val="2"/>
          </rPr>
          <t>REG.ČÍSLO</t>
        </r>
      </text>
    </comment>
    <comment ref="A17" authorId="0">
      <text>
        <r>
          <rPr>
            <sz val="10"/>
            <rFont val="Arial"/>
            <family val="2"/>
          </rPr>
          <t>REG.ČÍSLO</t>
        </r>
      </text>
    </comment>
    <comment ref="K15" authorId="0">
      <text>
        <r>
          <rPr>
            <sz val="10"/>
            <rFont val="Arial"/>
            <family val="2"/>
          </rPr>
          <t>JMÉNO</t>
        </r>
      </text>
    </comment>
    <comment ref="A15" authorId="0">
      <text>
        <r>
          <rPr>
            <sz val="10"/>
            <rFont val="Arial"/>
            <family val="2"/>
          </rPr>
          <t>JMÉNO</t>
        </r>
      </text>
    </comment>
    <comment ref="K13" authorId="0">
      <text>
        <r>
          <rPr>
            <sz val="10"/>
            <rFont val="Arial"/>
            <family val="2"/>
          </rPr>
          <t>PŘÍJMENÍ</t>
        </r>
      </text>
    </comment>
    <comment ref="A13" authorId="0">
      <text>
        <r>
          <rPr>
            <sz val="10"/>
            <rFont val="Arial"/>
            <family val="2"/>
          </rPr>
          <t>PŘÍJMENÍ</t>
        </r>
      </text>
    </comment>
    <comment ref="K12" authorId="0">
      <text>
        <r>
          <rPr>
            <sz val="10"/>
            <rFont val="Arial"/>
            <family val="2"/>
          </rPr>
          <t>REG.ČÍSLO</t>
        </r>
      </text>
    </comment>
    <comment ref="A12" authorId="0">
      <text>
        <r>
          <rPr>
            <sz val="10"/>
            <rFont val="Arial"/>
            <family val="2"/>
          </rPr>
          <t>REG.ČÍSLO</t>
        </r>
      </text>
    </comment>
    <comment ref="K10" authorId="0">
      <text>
        <r>
          <rPr>
            <sz val="10"/>
            <rFont val="Arial"/>
            <family val="2"/>
          </rPr>
          <t>JMÉNO</t>
        </r>
      </text>
    </comment>
    <comment ref="A10" authorId="0">
      <text>
        <r>
          <rPr>
            <sz val="10"/>
            <rFont val="Arial"/>
            <family val="2"/>
          </rPr>
          <t>JMÉNO</t>
        </r>
      </text>
    </comment>
    <comment ref="K8" authorId="0">
      <text>
        <r>
          <rPr>
            <sz val="10"/>
            <rFont val="Arial"/>
            <family val="2"/>
          </rPr>
          <t>PŘÍJMENÍ</t>
        </r>
      </text>
    </comment>
    <comment ref="A8" authorId="0">
      <text>
        <r>
          <rPr>
            <sz val="10"/>
            <rFont val="Arial"/>
            <family val="2"/>
          </rPr>
          <t>PŘÍJMENÍ</t>
        </r>
      </text>
    </comment>
    <comment ref="L3" authorId="0">
      <text>
        <r>
          <rPr>
            <sz val="10"/>
            <rFont val="Arial"/>
            <family val="2"/>
          </rPr>
          <t>DRUŽSTVO Hosté</t>
        </r>
      </text>
    </comment>
    <comment ref="B3" authorId="0">
      <text>
        <r>
          <rPr>
            <sz val="10"/>
            <rFont val="Arial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<sst xmlns="http://schemas.openxmlformats.org/spreadsheetml/2006/main" count="941" uniqueCount="232">
  <si>
    <t>Datum a podpis rozhodčího</t>
  </si>
  <si>
    <t>Náhradník: Vladislav Škrabal, SK Žižkov D (MPIV)</t>
  </si>
  <si>
    <t>Různé:</t>
  </si>
  <si>
    <t>Napomínání hráčů za nesportovní chování či vyloučení ze startu:</t>
  </si>
  <si>
    <t>Střídání hráčů (zranění):</t>
  </si>
  <si>
    <t>Připomínky k technickému stavu kuželny:</t>
  </si>
  <si>
    <t>Platnost kolaudačního protokolu  </t>
  </si>
  <si>
    <t>Počet diváků  </t>
  </si>
  <si>
    <t>Čas ukončení utkání  </t>
  </si>
  <si>
    <t>Teplota na kuželně  </t>
  </si>
  <si>
    <t>Čas zahájení utkání  </t>
  </si>
  <si>
    <t>Technické podmínky utkání</t>
  </si>
  <si>
    <t>Podpis  </t>
  </si>
  <si>
    <t>Příjmení, jméno a číslo průkazu rozhodčího</t>
  </si>
  <si>
    <t>Bodový zisk</t>
  </si>
  <si>
    <t>Podpis vedoucího družstva</t>
  </si>
  <si>
    <t>Celkový výkon družstva  </t>
  </si>
  <si>
    <t>Celk.</t>
  </si>
  <si>
    <t>Jiří</t>
  </si>
  <si>
    <t>Hofman</t>
  </si>
  <si>
    <t>Váňa</t>
  </si>
  <si>
    <t>Martin</t>
  </si>
  <si>
    <t>Pavel</t>
  </si>
  <si>
    <t>Podhola</t>
  </si>
  <si>
    <t>Vítěslav</t>
  </si>
  <si>
    <t>Tomáš</t>
  </si>
  <si>
    <t>Hampl</t>
  </si>
  <si>
    <t>Kazimour</t>
  </si>
  <si>
    <t>Vojtěch</t>
  </si>
  <si>
    <t>Jan</t>
  </si>
  <si>
    <t>Roubal</t>
  </si>
  <si>
    <t>Platil</t>
  </si>
  <si>
    <t>Josef</t>
  </si>
  <si>
    <t>Vladislav</t>
  </si>
  <si>
    <t>Pokorný</t>
  </si>
  <si>
    <t>Škrabal</t>
  </si>
  <si>
    <t>František</t>
  </si>
  <si>
    <t>Pudil</t>
  </si>
  <si>
    <t>Špinka</t>
  </si>
  <si>
    <t>Druž.</t>
  </si>
  <si>
    <t>Set.</t>
  </si>
  <si>
    <t>Ch.</t>
  </si>
  <si>
    <t>Dor.</t>
  </si>
  <si>
    <t>Plné</t>
  </si>
  <si>
    <t>Reg. číslo</t>
  </si>
  <si>
    <t>Body</t>
  </si>
  <si>
    <t>Výkon</t>
  </si>
  <si>
    <t>Série hodů</t>
  </si>
  <si>
    <t>Příjmení a jméno hráče</t>
  </si>
  <si>
    <t>SK Rapid Praha -  A</t>
  </si>
  <si>
    <t>Hosté</t>
  </si>
  <si>
    <t>SK Žižkov -  C</t>
  </si>
  <si>
    <t>Domácí</t>
  </si>
  <si>
    <t>1.9.2014</t>
  </si>
  <si>
    <t>Datum  </t>
  </si>
  <si>
    <t>Žižkov 1-4</t>
  </si>
  <si>
    <t>Kuželna</t>
  </si>
  <si>
    <t>Zápis o utkání</t>
  </si>
  <si>
    <t>Česká kuželkářská
asociace</t>
  </si>
  <si>
    <t>24:00</t>
  </si>
  <si>
    <t>Žižkov 3/4</t>
  </si>
  <si>
    <t>23:45</t>
  </si>
  <si>
    <t>Žižkov 1/4</t>
  </si>
  <si>
    <t>23:30</t>
  </si>
  <si>
    <t>Žižkov 1/2</t>
  </si>
  <si>
    <t>23:15</t>
  </si>
  <si>
    <t>Zvon</t>
  </si>
  <si>
    <t>23:00</t>
  </si>
  <si>
    <t xml:space="preserve">Zah. město  </t>
  </si>
  <si>
    <t>22:45</t>
  </si>
  <si>
    <t>Vršovice</t>
  </si>
  <si>
    <t>22:30</t>
  </si>
  <si>
    <t>V.Popovice</t>
  </si>
  <si>
    <t>22:15</t>
  </si>
  <si>
    <t xml:space="preserve">Union 3/4  </t>
  </si>
  <si>
    <t>22:00</t>
  </si>
  <si>
    <t>Union 1/4</t>
  </si>
  <si>
    <t>21:45</t>
  </si>
  <si>
    <t xml:space="preserve">Union 1/2 </t>
  </si>
  <si>
    <t>21:30</t>
  </si>
  <si>
    <t xml:space="preserve">Rudná      </t>
  </si>
  <si>
    <t>SK Meteor Praha C</t>
  </si>
  <si>
    <t>21:15</t>
  </si>
  <si>
    <t>Radotín</t>
  </si>
  <si>
    <t>KK Konstruktiva Praha E</t>
  </si>
  <si>
    <t>21:00</t>
  </si>
  <si>
    <t xml:space="preserve">Meteor     </t>
  </si>
  <si>
    <t>TJ Radlice</t>
  </si>
  <si>
    <t>19:45</t>
  </si>
  <si>
    <t xml:space="preserve">Kobylisy   </t>
  </si>
  <si>
    <t>SK Rapid Praha A</t>
  </si>
  <si>
    <t>19:30</t>
  </si>
  <si>
    <t xml:space="preserve">Karlov     </t>
  </si>
  <si>
    <t>KK Slavoj Praha C</t>
  </si>
  <si>
    <t>19:15</t>
  </si>
  <si>
    <t>Hloubětín</t>
  </si>
  <si>
    <t>KK Slavoj Praha D</t>
  </si>
  <si>
    <t>19:00</t>
  </si>
  <si>
    <t xml:space="preserve">Eden 3/4 </t>
  </si>
  <si>
    <t>PSK Union Praha C</t>
  </si>
  <si>
    <t>18:45</t>
  </si>
  <si>
    <t>Eden 1/4</t>
  </si>
  <si>
    <t>Sokol Rudná C</t>
  </si>
  <si>
    <t>18:30</t>
  </si>
  <si>
    <t>Eden 1/2</t>
  </si>
  <si>
    <t>Sokol Admira Kobylisy B</t>
  </si>
  <si>
    <t>18:15</t>
  </si>
  <si>
    <t xml:space="preserve">Braník 5/6 </t>
  </si>
  <si>
    <t>TJ Sokol Velké Popovice A</t>
  </si>
  <si>
    <t>18:00</t>
  </si>
  <si>
    <t>Braník 3/6</t>
  </si>
  <si>
    <t>SK Žižkov Praha C</t>
  </si>
  <si>
    <t>17:45</t>
  </si>
  <si>
    <t>Braník 3/4</t>
  </si>
  <si>
    <t>SK Uhelné sklady B</t>
  </si>
  <si>
    <t>17:30</t>
  </si>
  <si>
    <t>Braník 1/4</t>
  </si>
  <si>
    <t>TJ Praga B</t>
  </si>
  <si>
    <t>17:15</t>
  </si>
  <si>
    <t>Braník 1/2</t>
  </si>
  <si>
    <t>TJ Sokol Vršovice B</t>
  </si>
  <si>
    <t>17:00</t>
  </si>
  <si>
    <t>Náhradník domácího družstva ERBEN Karel r.č. 16797 z družstva Admira "C"</t>
  </si>
  <si>
    <t>Reg.č.</t>
  </si>
  <si>
    <t>Jméno</t>
  </si>
  <si>
    <t>Hod</t>
  </si>
  <si>
    <t>Střídaný hráč</t>
  </si>
  <si>
    <t>Střídající hráč</t>
  </si>
  <si>
    <t>Podpis:</t>
  </si>
  <si>
    <t>Číslo průkazu:</t>
  </si>
  <si>
    <t>Jméno:</t>
  </si>
  <si>
    <t>Rozhodčí</t>
  </si>
  <si>
    <t>Kuklová</t>
  </si>
  <si>
    <t>Vedoucí družstva         Jméno:</t>
  </si>
  <si>
    <t>Krčma</t>
  </si>
  <si>
    <t>Aleš</t>
  </si>
  <si>
    <t>Zdeněk</t>
  </si>
  <si>
    <t>KRÁL</t>
  </si>
  <si>
    <t>FÚRA</t>
  </si>
  <si>
    <t>ŠIPL</t>
  </si>
  <si>
    <t>CÍSAŘ</t>
  </si>
  <si>
    <t>Blanka</t>
  </si>
  <si>
    <t>Jaroslav</t>
  </si>
  <si>
    <t>KOUBOVÁ</t>
  </si>
  <si>
    <t>KRČMA</t>
  </si>
  <si>
    <t>Danuše</t>
  </si>
  <si>
    <t>Karel       Náhradník</t>
  </si>
  <si>
    <t>KUKLOVÁ</t>
  </si>
  <si>
    <t>ERBEN</t>
  </si>
  <si>
    <t>Markéta</t>
  </si>
  <si>
    <t>Václav</t>
  </si>
  <si>
    <t>MATOUŠKOVÁ</t>
  </si>
  <si>
    <t>Kateřina</t>
  </si>
  <si>
    <t>HOLANOVÁ</t>
  </si>
  <si>
    <t>VOJTÍŠEK</t>
  </si>
  <si>
    <t>Pražský kuželkářský svaz</t>
  </si>
  <si>
    <t>Náhradník Baroch Pavel 13083 MP4</t>
  </si>
  <si>
    <t>Keller Tomáš</t>
  </si>
  <si>
    <t>Kýhos Miroslav</t>
  </si>
  <si>
    <t>Zbyněk</t>
  </si>
  <si>
    <t>Peter</t>
  </si>
  <si>
    <t>Kreps</t>
  </si>
  <si>
    <t>Koščo</t>
  </si>
  <si>
    <t>Jarmila</t>
  </si>
  <si>
    <t>Fremrová</t>
  </si>
  <si>
    <t>Zdráhal</t>
  </si>
  <si>
    <t>Petra</t>
  </si>
  <si>
    <t>Jakubík</t>
  </si>
  <si>
    <t>Koščová</t>
  </si>
  <si>
    <t>Luděk</t>
  </si>
  <si>
    <t>Šafařík</t>
  </si>
  <si>
    <t>Keller</t>
  </si>
  <si>
    <t>Radek</t>
  </si>
  <si>
    <t>Baroch</t>
  </si>
  <si>
    <t>Machulka</t>
  </si>
  <si>
    <t>Moravec</t>
  </si>
  <si>
    <t>Kasal</t>
  </si>
  <si>
    <t>Miloš ml.</t>
  </si>
  <si>
    <t>Vlastimil</t>
  </si>
  <si>
    <t>Beneš</t>
  </si>
  <si>
    <t>Bočánek</t>
  </si>
  <si>
    <t>Roman</t>
  </si>
  <si>
    <t>Lehner</t>
  </si>
  <si>
    <t>Tumpach</t>
  </si>
  <si>
    <t>Karel</t>
  </si>
  <si>
    <t>Turek</t>
  </si>
  <si>
    <t>Černý</t>
  </si>
  <si>
    <t>Miloš st.</t>
  </si>
  <si>
    <t>Daniel</t>
  </si>
  <si>
    <t>Tanuška</t>
  </si>
  <si>
    <t>Leoš</t>
  </si>
  <si>
    <t>Kofroň</t>
  </si>
  <si>
    <t>Michalová</t>
  </si>
  <si>
    <t>Miroslav</t>
  </si>
  <si>
    <t>Kamín</t>
  </si>
  <si>
    <t>Michal</t>
  </si>
  <si>
    <t>Míka Zdeněk</t>
  </si>
  <si>
    <t>Polák Luboš</t>
  </si>
  <si>
    <t>Šrajer</t>
  </si>
  <si>
    <t>Havránek</t>
  </si>
  <si>
    <t>Vladimír</t>
  </si>
  <si>
    <t>Třešňák</t>
  </si>
  <si>
    <t>Tluka</t>
  </si>
  <si>
    <t>Petráček</t>
  </si>
  <si>
    <t>Papež</t>
  </si>
  <si>
    <t xml:space="preserve">    </t>
  </si>
  <si>
    <t>Míka</t>
  </si>
  <si>
    <t>Hladík</t>
  </si>
  <si>
    <t>Petr</t>
  </si>
  <si>
    <t>Mašek</t>
  </si>
  <si>
    <t>Finger</t>
  </si>
  <si>
    <t>Luboš</t>
  </si>
  <si>
    <t>Cernstein</t>
  </si>
  <si>
    <t>Polák</t>
  </si>
  <si>
    <t>Bohumír</t>
  </si>
  <si>
    <t>Musil</t>
  </si>
  <si>
    <t>Kovář</t>
  </si>
  <si>
    <t>Chlumský</t>
  </si>
  <si>
    <t>Kšír</t>
  </si>
  <si>
    <t>Jiřina</t>
  </si>
  <si>
    <t>Beranová</t>
  </si>
  <si>
    <t>Kourek</t>
  </si>
  <si>
    <t>Milan</t>
  </si>
  <si>
    <t>Perman</t>
  </si>
  <si>
    <t>Jelínek</t>
  </si>
  <si>
    <t>Stanislava</t>
  </si>
  <si>
    <t>Ondřej</t>
  </si>
  <si>
    <t>Švindlová</t>
  </si>
  <si>
    <t>Maňour</t>
  </si>
  <si>
    <t>Vít</t>
  </si>
  <si>
    <t>Vondráček</t>
  </si>
  <si>
    <t>Kluganost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</si>
</sst>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/>
      <bottom style="double"/>
    </border>
    <border>
      <left style="medium"/>
      <right style="medium"/>
      <top style="medium"/>
      <bottom style="double"/>
    </border>
    <border>
      <left style="hair"/>
      <right/>
      <top/>
      <bottom style="double"/>
    </border>
    <border>
      <left style="hair"/>
      <right style="hair"/>
      <top/>
      <bottom style="double"/>
    </border>
    <border>
      <left/>
      <right style="hair"/>
      <top/>
      <bottom style="double"/>
    </border>
    <border>
      <left style="thin"/>
      <right style="thin"/>
      <top/>
      <bottom style="double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hair"/>
      <top style="hair"/>
      <bottom style="thin"/>
    </border>
    <border>
      <left style="thin"/>
      <right style="thin"/>
      <top style="hair"/>
      <bottom style="thin"/>
    </border>
    <border>
      <left/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 style="hair">
        <color indexed="8"/>
      </left>
      <right style="hair">
        <color indexed="8"/>
      </right>
      <top/>
      <bottom style="double">
        <color indexed="8"/>
      </bottom>
    </border>
    <border>
      <left/>
      <right style="hair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double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 applyAlignment="1">
      <alignment horizontal="right"/>
      <protection/>
    </xf>
    <xf numFmtId="0" fontId="5" fillId="0" borderId="0" xfId="47" applyFont="1">
      <alignment/>
      <protection/>
    </xf>
    <xf numFmtId="0" fontId="2" fillId="0" borderId="10" xfId="47" applyBorder="1">
      <alignment/>
      <protection/>
    </xf>
    <xf numFmtId="0" fontId="3" fillId="0" borderId="0" xfId="47" applyFont="1" applyAlignment="1">
      <alignment horizontal="left" indent="1"/>
      <protection/>
    </xf>
    <xf numFmtId="0" fontId="6" fillId="33" borderId="11" xfId="47" applyFont="1" applyFill="1" applyBorder="1" applyAlignment="1">
      <alignment horizontal="center" vertical="center"/>
      <protection/>
    </xf>
    <xf numFmtId="0" fontId="5" fillId="0" borderId="11" xfId="47" applyFont="1" applyBorder="1" applyAlignment="1">
      <alignment horizontal="center" vertical="center"/>
      <protection/>
    </xf>
    <xf numFmtId="0" fontId="2" fillId="34" borderId="11" xfId="47" applyFill="1" applyBorder="1" applyAlignment="1">
      <alignment vertical="center"/>
      <protection/>
    </xf>
    <xf numFmtId="0" fontId="8" fillId="0" borderId="12" xfId="47" applyFont="1" applyBorder="1" applyAlignment="1">
      <alignment horizontal="center" vertical="center"/>
      <protection/>
    </xf>
    <xf numFmtId="0" fontId="8" fillId="0" borderId="13" xfId="47" applyFont="1" applyBorder="1" applyAlignment="1">
      <alignment horizontal="center" vertical="center"/>
      <protection/>
    </xf>
    <xf numFmtId="0" fontId="8" fillId="0" borderId="14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right" vertical="center"/>
      <protection/>
    </xf>
    <xf numFmtId="0" fontId="2" fillId="0" borderId="16" xfId="47" applyBorder="1" applyAlignment="1">
      <alignment vertical="center"/>
      <protection/>
    </xf>
    <xf numFmtId="0" fontId="2" fillId="0" borderId="17" xfId="47" applyBorder="1" applyAlignment="1">
      <alignment vertical="center"/>
      <protection/>
    </xf>
    <xf numFmtId="0" fontId="8" fillId="0" borderId="18" xfId="47" applyFont="1" applyBorder="1" applyAlignment="1">
      <alignment horizontal="center" vertical="center"/>
      <protection/>
    </xf>
    <xf numFmtId="0" fontId="8" fillId="0" borderId="19" xfId="47" applyFont="1" applyBorder="1" applyAlignment="1">
      <alignment horizontal="center" vertical="center"/>
      <protection/>
    </xf>
    <xf numFmtId="0" fontId="8" fillId="0" borderId="20" xfId="47" applyFont="1" applyBorder="1" applyAlignment="1">
      <alignment horizontal="center" vertical="center"/>
      <protection/>
    </xf>
    <xf numFmtId="0" fontId="8" fillId="0" borderId="21" xfId="47" applyFont="1" applyBorder="1" applyAlignment="1">
      <alignment horizontal="center" vertical="center"/>
      <protection/>
    </xf>
    <xf numFmtId="0" fontId="3" fillId="0" borderId="18" xfId="47" applyFont="1" applyBorder="1" applyAlignment="1">
      <alignment horizontal="center" vertical="center"/>
      <protection/>
    </xf>
    <xf numFmtId="0" fontId="8" fillId="0" borderId="22" xfId="47" applyFont="1" applyBorder="1" applyAlignment="1">
      <alignment horizontal="center" vertical="center"/>
      <protection/>
    </xf>
    <xf numFmtId="0" fontId="2" fillId="0" borderId="23" xfId="47" applyFont="1" applyBorder="1" applyAlignment="1">
      <alignment horizontal="center" vertical="center"/>
      <protection/>
    </xf>
    <xf numFmtId="0" fontId="2" fillId="0" borderId="24" xfId="47" applyFont="1" applyBorder="1" applyAlignment="1">
      <alignment horizontal="center" vertical="center"/>
      <protection/>
    </xf>
    <xf numFmtId="0" fontId="2" fillId="0" borderId="25" xfId="47" applyFont="1" applyBorder="1" applyAlignment="1">
      <alignment horizontal="center" vertical="center"/>
      <protection/>
    </xf>
    <xf numFmtId="0" fontId="2" fillId="0" borderId="26" xfId="47" applyFont="1" applyBorder="1" applyAlignment="1">
      <alignment horizontal="center" vertical="center"/>
      <protection/>
    </xf>
    <xf numFmtId="0" fontId="3" fillId="0" borderId="27" xfId="47" applyFont="1" applyBorder="1" applyAlignment="1">
      <alignment horizontal="center" vertical="center"/>
      <protection/>
    </xf>
    <xf numFmtId="0" fontId="2" fillId="0" borderId="28" xfId="47" applyFont="1" applyBorder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2" fillId="0" borderId="29" xfId="47" applyFont="1" applyBorder="1" applyAlignment="1">
      <alignment horizontal="center" vertical="center"/>
      <protection/>
    </xf>
    <xf numFmtId="0" fontId="2" fillId="0" borderId="30" xfId="47" applyFont="1" applyBorder="1" applyAlignment="1">
      <alignment horizontal="center" vertical="center"/>
      <protection/>
    </xf>
    <xf numFmtId="0" fontId="2" fillId="0" borderId="31" xfId="47" applyFont="1" applyBorder="1" applyAlignment="1">
      <alignment horizontal="center" vertical="center"/>
      <protection/>
    </xf>
    <xf numFmtId="0" fontId="3" fillId="0" borderId="32" xfId="47" applyFont="1" applyBorder="1" applyAlignment="1">
      <alignment horizontal="center" vertical="center"/>
      <protection/>
    </xf>
    <xf numFmtId="0" fontId="2" fillId="0" borderId="33" xfId="47" applyFont="1" applyBorder="1" applyAlignment="1">
      <alignment horizontal="center" vertical="center"/>
      <protection/>
    </xf>
    <xf numFmtId="0" fontId="2" fillId="0" borderId="34" xfId="47" applyFont="1" applyBorder="1" applyAlignment="1">
      <alignment horizontal="center" vertical="center"/>
      <protection/>
    </xf>
    <xf numFmtId="0" fontId="2" fillId="0" borderId="35" xfId="47" applyFont="1" applyBorder="1" applyAlignment="1">
      <alignment horizontal="center" vertical="center"/>
      <protection/>
    </xf>
    <xf numFmtId="0" fontId="2" fillId="0" borderId="36" xfId="47" applyFont="1" applyBorder="1" applyAlignment="1">
      <alignment horizontal="center" vertical="center"/>
      <protection/>
    </xf>
    <xf numFmtId="0" fontId="3" fillId="0" borderId="37" xfId="47" applyFont="1" applyBorder="1" applyAlignment="1">
      <alignment horizontal="center" vertical="center"/>
      <protection/>
    </xf>
    <xf numFmtId="0" fontId="2" fillId="0" borderId="38" xfId="47" applyFont="1" applyBorder="1" applyAlignment="1">
      <alignment horizontal="center" vertical="center"/>
      <protection/>
    </xf>
    <xf numFmtId="0" fontId="2" fillId="0" borderId="39" xfId="47" applyFont="1" applyBorder="1" applyAlignment="1">
      <alignment horizontal="center" vertical="center"/>
      <protection/>
    </xf>
    <xf numFmtId="0" fontId="2" fillId="0" borderId="0" xfId="47" applyBorder="1">
      <alignment/>
      <protection/>
    </xf>
    <xf numFmtId="0" fontId="3" fillId="0" borderId="40" xfId="47" applyFont="1" applyBorder="1" applyAlignment="1">
      <alignment horizontal="center" vertical="top"/>
      <protection/>
    </xf>
    <xf numFmtId="0" fontId="3" fillId="0" borderId="41" xfId="47" applyFont="1" applyBorder="1" applyAlignment="1">
      <alignment horizontal="center" vertical="top"/>
      <protection/>
    </xf>
    <xf numFmtId="0" fontId="3" fillId="0" borderId="42" xfId="47" applyFont="1" applyBorder="1" applyAlignment="1">
      <alignment horizontal="center" vertical="top"/>
      <protection/>
    </xf>
    <xf numFmtId="0" fontId="3" fillId="0" borderId="43" xfId="47" applyFont="1" applyBorder="1" applyAlignment="1">
      <alignment horizontal="center" vertical="top"/>
      <protection/>
    </xf>
    <xf numFmtId="0" fontId="3" fillId="0" borderId="44" xfId="47" applyFont="1" applyBorder="1" applyAlignment="1">
      <alignment horizontal="center" vertical="top"/>
      <protection/>
    </xf>
    <xf numFmtId="0" fontId="7" fillId="33" borderId="17" xfId="47" applyFont="1" applyFill="1" applyBorder="1" applyAlignment="1">
      <alignment horizontal="left" vertical="top" indent="1"/>
      <protection/>
    </xf>
    <xf numFmtId="0" fontId="3" fillId="0" borderId="0" xfId="47" applyFont="1" applyAlignment="1">
      <alignment horizontal="center"/>
      <protection/>
    </xf>
    <xf numFmtId="49" fontId="2" fillId="0" borderId="0" xfId="47" applyNumberFormat="1">
      <alignment/>
      <protection/>
    </xf>
    <xf numFmtId="0" fontId="2" fillId="0" borderId="0" xfId="47" applyProtection="1">
      <alignment/>
      <protection locked="0"/>
    </xf>
    <xf numFmtId="49" fontId="2" fillId="0" borderId="0" xfId="47" applyNumberFormat="1" applyProtection="1">
      <alignment/>
      <protection locked="0"/>
    </xf>
    <xf numFmtId="0" fontId="2" fillId="0" borderId="45" xfId="47" applyBorder="1" applyProtection="1">
      <alignment/>
      <protection locked="0"/>
    </xf>
    <xf numFmtId="0" fontId="2" fillId="0" borderId="46" xfId="47" applyBorder="1" applyProtection="1">
      <alignment/>
      <protection locked="0"/>
    </xf>
    <xf numFmtId="0" fontId="2" fillId="0" borderId="47" xfId="47" applyBorder="1" applyProtection="1">
      <alignment/>
      <protection locked="0"/>
    </xf>
    <xf numFmtId="0" fontId="3" fillId="0" borderId="0" xfId="47" applyFont="1" applyBorder="1" applyAlignment="1" applyProtection="1">
      <alignment horizontal="left" indent="1"/>
      <protection hidden="1"/>
    </xf>
    <xf numFmtId="0" fontId="11" fillId="0" borderId="0" xfId="47" applyFont="1" applyBorder="1" applyAlignment="1" applyProtection="1">
      <alignment horizontal="left" indent="1"/>
      <protection hidden="1"/>
    </xf>
    <xf numFmtId="0" fontId="2" fillId="0" borderId="48" xfId="47" applyBorder="1" applyAlignment="1" applyProtection="1">
      <alignment horizontal="left" wrapText="1" indent="1"/>
      <protection hidden="1"/>
    </xf>
    <xf numFmtId="0" fontId="2" fillId="0" borderId="49" xfId="47" applyBorder="1" applyAlignment="1" applyProtection="1">
      <alignment horizontal="left" wrapText="1" indent="1"/>
      <protection hidden="1"/>
    </xf>
    <xf numFmtId="0" fontId="2" fillId="0" borderId="50" xfId="47" applyBorder="1" applyAlignment="1" applyProtection="1">
      <alignment horizontal="left" indent="1"/>
      <protection hidden="1"/>
    </xf>
    <xf numFmtId="164" fontId="13" fillId="0" borderId="51" xfId="47" applyNumberFormat="1" applyFont="1" applyBorder="1" applyAlignment="1" applyProtection="1">
      <alignment horizontal="center" vertical="center"/>
      <protection hidden="1" locked="0"/>
    </xf>
    <xf numFmtId="164" fontId="13" fillId="0" borderId="30" xfId="47" applyNumberFormat="1" applyFont="1" applyBorder="1" applyAlignment="1" applyProtection="1">
      <alignment horizontal="center" vertical="center"/>
      <protection hidden="1" locked="0"/>
    </xf>
    <xf numFmtId="165" fontId="3" fillId="0" borderId="30" xfId="47" applyNumberFormat="1" applyFont="1" applyBorder="1" applyAlignment="1" applyProtection="1">
      <alignment horizontal="center" vertical="center"/>
      <protection hidden="1" locked="0"/>
    </xf>
    <xf numFmtId="165" fontId="3" fillId="0" borderId="52" xfId="47" applyNumberFormat="1" applyFont="1" applyBorder="1" applyAlignment="1" applyProtection="1">
      <alignment horizontal="center" vertical="center"/>
      <protection hidden="1" locked="0"/>
    </xf>
    <xf numFmtId="0" fontId="3" fillId="0" borderId="53" xfId="47" applyFont="1" applyBorder="1" applyAlignment="1" applyProtection="1">
      <alignment horizontal="center"/>
      <protection hidden="1"/>
    </xf>
    <xf numFmtId="0" fontId="3" fillId="0" borderId="54" xfId="47" applyFont="1" applyBorder="1" applyAlignment="1" applyProtection="1">
      <alignment horizontal="center"/>
      <protection hidden="1"/>
    </xf>
    <xf numFmtId="0" fontId="3" fillId="0" borderId="54" xfId="47" applyFont="1" applyBorder="1" applyAlignment="1" applyProtection="1">
      <alignment horizontal="left" indent="1"/>
      <protection hidden="1"/>
    </xf>
    <xf numFmtId="0" fontId="3" fillId="0" borderId="55" xfId="47" applyFont="1" applyBorder="1" applyAlignment="1" applyProtection="1">
      <alignment horizontal="left" indent="1"/>
      <protection hidden="1"/>
    </xf>
    <xf numFmtId="0" fontId="3" fillId="0" borderId="56" xfId="47" applyFont="1" applyBorder="1" applyAlignment="1" applyProtection="1">
      <alignment horizontal="center"/>
      <protection hidden="1"/>
    </xf>
    <xf numFmtId="0" fontId="2" fillId="0" borderId="54" xfId="47" applyBorder="1" applyProtection="1">
      <alignment/>
      <protection hidden="1"/>
    </xf>
    <xf numFmtId="0" fontId="3" fillId="0" borderId="57" xfId="47" applyFont="1" applyBorder="1" applyAlignment="1" applyProtection="1">
      <alignment horizontal="center"/>
      <protection hidden="1"/>
    </xf>
    <xf numFmtId="0" fontId="3" fillId="0" borderId="58" xfId="47" applyFont="1" applyBorder="1" applyAlignment="1" applyProtection="1">
      <alignment horizontal="center"/>
      <protection hidden="1"/>
    </xf>
    <xf numFmtId="0" fontId="3" fillId="0" borderId="59" xfId="47" applyFont="1" applyBorder="1" applyAlignment="1" applyProtection="1">
      <alignment horizontal="left" indent="1"/>
      <protection hidden="1"/>
    </xf>
    <xf numFmtId="0" fontId="3" fillId="0" borderId="60" xfId="47" applyFont="1" applyBorder="1" applyAlignment="1" applyProtection="1">
      <alignment horizontal="left" indent="1"/>
      <protection hidden="1"/>
    </xf>
    <xf numFmtId="0" fontId="2" fillId="0" borderId="61" xfId="47" applyFont="1" applyBorder="1" applyAlignment="1" applyProtection="1">
      <alignment horizontal="left" indent="1"/>
      <protection hidden="1"/>
    </xf>
    <xf numFmtId="0" fontId="3" fillId="0" borderId="62" xfId="47" applyFont="1" applyBorder="1" applyAlignment="1" applyProtection="1">
      <alignment horizontal="left" indent="1"/>
      <protection hidden="1"/>
    </xf>
    <xf numFmtId="0" fontId="3" fillId="0" borderId="63" xfId="47" applyFont="1" applyBorder="1" applyAlignment="1" applyProtection="1">
      <alignment horizontal="left" indent="1"/>
      <protection hidden="1"/>
    </xf>
    <xf numFmtId="0" fontId="3" fillId="0" borderId="64" xfId="47" applyFont="1" applyBorder="1" applyAlignment="1" applyProtection="1">
      <alignment horizontal="left" indent="1"/>
      <protection hidden="1"/>
    </xf>
    <xf numFmtId="0" fontId="3" fillId="0" borderId="65" xfId="47" applyFont="1" applyBorder="1" applyAlignment="1" applyProtection="1">
      <alignment horizontal="left" indent="1"/>
      <protection hidden="1"/>
    </xf>
    <xf numFmtId="0" fontId="11" fillId="0" borderId="66" xfId="47" applyFont="1" applyBorder="1" applyAlignment="1" applyProtection="1">
      <alignment horizontal="left" indent="1"/>
      <protection hidden="1"/>
    </xf>
    <xf numFmtId="0" fontId="3" fillId="0" borderId="66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hidden="1" locked="0"/>
    </xf>
    <xf numFmtId="0" fontId="3" fillId="0" borderId="0" xfId="47" applyFont="1" applyAlignment="1" applyProtection="1">
      <alignment horizontal="right" indent="1"/>
      <protection hidden="1"/>
    </xf>
    <xf numFmtId="0" fontId="2" fillId="0" borderId="0" xfId="47" applyProtection="1">
      <alignment/>
      <protection hidden="1"/>
    </xf>
    <xf numFmtId="0" fontId="4" fillId="0" borderId="0" xfId="47" applyFont="1" applyBorder="1" applyAlignment="1" applyProtection="1">
      <alignment horizontal="left" indent="1"/>
      <protection hidden="1" locked="0"/>
    </xf>
    <xf numFmtId="0" fontId="2" fillId="0" borderId="0" xfId="47" applyBorder="1" applyProtection="1">
      <alignment/>
      <protection locked="0"/>
    </xf>
    <xf numFmtId="0" fontId="3" fillId="0" borderId="0" xfId="47" applyFont="1" applyBorder="1" applyAlignment="1">
      <alignment horizontal="right"/>
      <protection/>
    </xf>
    <xf numFmtId="0" fontId="3" fillId="0" borderId="0" xfId="47" applyFont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locked="0"/>
    </xf>
    <xf numFmtId="0" fontId="5" fillId="35" borderId="15" xfId="47" applyFont="1" applyFill="1" applyBorder="1" applyAlignment="1">
      <alignment horizontal="center" vertical="center"/>
      <protection/>
    </xf>
    <xf numFmtId="0" fontId="5" fillId="36" borderId="11" xfId="47" applyFont="1" applyFill="1" applyBorder="1" applyAlignment="1">
      <alignment horizontal="center" vertical="center"/>
      <protection/>
    </xf>
    <xf numFmtId="0" fontId="2" fillId="0" borderId="67" xfId="47" applyFill="1" applyBorder="1" applyAlignment="1">
      <alignment vertical="center"/>
      <protection/>
    </xf>
    <xf numFmtId="0" fontId="8" fillId="35" borderId="15" xfId="47" applyFont="1" applyFill="1" applyBorder="1" applyAlignment="1">
      <alignment horizontal="center" vertical="center"/>
      <protection/>
    </xf>
    <xf numFmtId="0" fontId="8" fillId="35" borderId="68" xfId="47" applyFont="1" applyFill="1" applyBorder="1" applyAlignment="1">
      <alignment horizontal="center" vertical="center"/>
      <protection/>
    </xf>
    <xf numFmtId="0" fontId="8" fillId="35" borderId="69" xfId="47" applyFont="1" applyFill="1" applyBorder="1" applyAlignment="1">
      <alignment horizontal="center" vertical="center"/>
      <protection/>
    </xf>
    <xf numFmtId="0" fontId="8" fillId="35" borderId="70" xfId="47" applyFont="1" applyFill="1" applyBorder="1" applyAlignment="1">
      <alignment horizontal="center" vertical="center"/>
      <protection/>
    </xf>
    <xf numFmtId="0" fontId="7" fillId="0" borderId="47" xfId="47" applyFont="1" applyBorder="1" applyAlignment="1">
      <alignment horizontal="right" vertical="center"/>
      <protection/>
    </xf>
    <xf numFmtId="0" fontId="2" fillId="0" borderId="47" xfId="47" applyBorder="1" applyAlignment="1">
      <alignment vertical="center"/>
      <protection/>
    </xf>
    <xf numFmtId="0" fontId="2" fillId="0" borderId="46" xfId="47" applyBorder="1" applyAlignment="1">
      <alignment vertical="center"/>
      <protection/>
    </xf>
    <xf numFmtId="0" fontId="8" fillId="0" borderId="71" xfId="47" applyFont="1" applyBorder="1" applyAlignment="1">
      <alignment horizontal="center" vertical="center"/>
      <protection/>
    </xf>
    <xf numFmtId="0" fontId="8" fillId="36" borderId="72" xfId="47" applyFont="1" applyFill="1" applyBorder="1" applyAlignment="1">
      <alignment horizontal="center" vertical="center"/>
      <protection/>
    </xf>
    <xf numFmtId="0" fontId="8" fillId="36" borderId="73" xfId="47" applyFont="1" applyFill="1" applyBorder="1" applyAlignment="1">
      <alignment horizontal="center" vertical="center"/>
      <protection/>
    </xf>
    <xf numFmtId="0" fontId="8" fillId="36" borderId="74" xfId="47" applyFont="1" applyFill="1" applyBorder="1" applyAlignment="1">
      <alignment horizontal="center" vertical="center"/>
      <protection/>
    </xf>
    <xf numFmtId="0" fontId="8" fillId="36" borderId="75" xfId="47" applyFont="1" applyFill="1" applyBorder="1" applyAlignment="1">
      <alignment horizontal="center" vertical="center"/>
      <protection/>
    </xf>
    <xf numFmtId="0" fontId="3" fillId="36" borderId="76" xfId="47" applyFont="1" applyFill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2" fillId="0" borderId="77" xfId="47" applyFont="1" applyBorder="1" applyAlignment="1" applyProtection="1">
      <alignment horizontal="center" vertical="center"/>
      <protection/>
    </xf>
    <xf numFmtId="0" fontId="2" fillId="0" borderId="49" xfId="47" applyFont="1" applyBorder="1" applyAlignment="1" applyProtection="1">
      <alignment horizontal="center" vertical="center"/>
      <protection/>
    </xf>
    <xf numFmtId="0" fontId="3" fillId="0" borderId="50" xfId="47" applyFont="1" applyBorder="1" applyAlignment="1" applyProtection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2" fillId="0" borderId="78" xfId="47" applyFont="1" applyBorder="1" applyAlignment="1" applyProtection="1">
      <alignment horizontal="center" vertical="center"/>
      <protection/>
    </xf>
    <xf numFmtId="0" fontId="2" fillId="0" borderId="79" xfId="47" applyFont="1" applyBorder="1" applyAlignment="1" applyProtection="1">
      <alignment horizontal="center" vertical="center"/>
      <protection/>
    </xf>
    <xf numFmtId="0" fontId="3" fillId="0" borderId="80" xfId="47" applyFont="1" applyBorder="1" applyAlignment="1" applyProtection="1">
      <alignment horizontal="center" vertical="center"/>
      <protection/>
    </xf>
    <xf numFmtId="0" fontId="2" fillId="0" borderId="81" xfId="47" applyFont="1" applyBorder="1" applyAlignment="1">
      <alignment horizontal="center" vertical="center"/>
      <protection/>
    </xf>
    <xf numFmtId="0" fontId="2" fillId="35" borderId="28" xfId="47" applyFont="1" applyFill="1" applyBorder="1" applyAlignment="1">
      <alignment horizontal="center" vertical="center"/>
      <protection/>
    </xf>
    <xf numFmtId="0" fontId="2" fillId="0" borderId="25" xfId="47" applyFont="1" applyBorder="1" applyAlignment="1" applyProtection="1">
      <alignment horizontal="center" vertical="center"/>
      <protection locked="0"/>
    </xf>
    <xf numFmtId="0" fontId="2" fillId="0" borderId="82" xfId="47" applyFont="1" applyBorder="1" applyAlignment="1" applyProtection="1">
      <alignment horizontal="center" vertical="center"/>
      <protection locked="0"/>
    </xf>
    <xf numFmtId="0" fontId="7" fillId="35" borderId="83" xfId="47" applyFont="1" applyFill="1" applyBorder="1" applyAlignment="1">
      <alignment horizontal="center" vertical="center"/>
      <protection/>
    </xf>
    <xf numFmtId="0" fontId="2" fillId="35" borderId="38" xfId="47" applyFont="1" applyFill="1" applyBorder="1" applyAlignment="1">
      <alignment horizontal="center" vertical="center"/>
      <protection/>
    </xf>
    <xf numFmtId="0" fontId="2" fillId="0" borderId="35" xfId="47" applyFont="1" applyBorder="1" applyAlignment="1" applyProtection="1">
      <alignment horizontal="center" vertical="center"/>
      <protection locked="0"/>
    </xf>
    <xf numFmtId="0" fontId="2" fillId="0" borderId="84" xfId="47" applyFont="1" applyBorder="1" applyAlignment="1" applyProtection="1">
      <alignment horizontal="center" vertical="center"/>
      <protection locked="0"/>
    </xf>
    <xf numFmtId="0" fontId="7" fillId="35" borderId="85" xfId="47" applyFont="1" applyFill="1" applyBorder="1" applyAlignment="1">
      <alignment horizontal="center" vertical="center"/>
      <protection/>
    </xf>
    <xf numFmtId="0" fontId="2" fillId="0" borderId="86" xfId="47" applyFont="1" applyBorder="1" applyAlignment="1" applyProtection="1">
      <alignment horizontal="center" vertical="center"/>
      <protection/>
    </xf>
    <xf numFmtId="0" fontId="3" fillId="0" borderId="87" xfId="47" applyFont="1" applyBorder="1" applyAlignment="1">
      <alignment horizontal="center" vertical="top"/>
      <protection/>
    </xf>
    <xf numFmtId="0" fontId="3" fillId="0" borderId="88" xfId="47" applyFont="1" applyBorder="1" applyAlignment="1">
      <alignment horizontal="center" vertical="top"/>
      <protection/>
    </xf>
    <xf numFmtId="0" fontId="3" fillId="0" borderId="89" xfId="47" applyFont="1" applyBorder="1" applyAlignment="1">
      <alignment horizontal="center"/>
      <protection/>
    </xf>
    <xf numFmtId="0" fontId="3" fillId="0" borderId="88" xfId="47" applyFont="1" applyBorder="1" applyAlignment="1">
      <alignment horizontal="center"/>
      <protection/>
    </xf>
    <xf numFmtId="0" fontId="7" fillId="0" borderId="90" xfId="47" applyFont="1" applyFill="1" applyBorder="1" applyAlignment="1">
      <alignment horizontal="left" vertical="top" indent="1"/>
      <protection/>
    </xf>
    <xf numFmtId="0" fontId="2" fillId="0" borderId="0" xfId="36">
      <alignment/>
      <protection/>
    </xf>
    <xf numFmtId="0" fontId="2" fillId="0" borderId="91" xfId="36" applyBorder="1" applyProtection="1">
      <alignment/>
      <protection locked="0"/>
    </xf>
    <xf numFmtId="0" fontId="2" fillId="0" borderId="92" xfId="36" applyFont="1" applyBorder="1" applyProtection="1">
      <alignment/>
      <protection locked="0"/>
    </xf>
    <xf numFmtId="0" fontId="2" fillId="0" borderId="0" xfId="36" applyProtection="1">
      <alignment/>
      <protection locked="0"/>
    </xf>
    <xf numFmtId="49" fontId="2" fillId="0" borderId="0" xfId="36" applyNumberFormat="1" applyFont="1" applyProtection="1">
      <alignment/>
      <protection locked="0"/>
    </xf>
    <xf numFmtId="0" fontId="2" fillId="0" borderId="93" xfId="36" applyBorder="1" applyProtection="1">
      <alignment/>
      <protection locked="0"/>
    </xf>
    <xf numFmtId="0" fontId="3" fillId="0" borderId="0" xfId="36" applyFont="1" applyBorder="1" applyAlignment="1" applyProtection="1">
      <alignment horizontal="left" indent="1"/>
      <protection hidden="1"/>
    </xf>
    <xf numFmtId="0" fontId="11" fillId="0" borderId="0" xfId="36" applyFont="1" applyBorder="1" applyAlignment="1" applyProtection="1">
      <alignment horizontal="left" indent="1"/>
      <protection hidden="1"/>
    </xf>
    <xf numFmtId="0" fontId="2" fillId="0" borderId="94" xfId="36" applyBorder="1" applyAlignment="1" applyProtection="1">
      <alignment horizontal="left" wrapText="1" indent="1"/>
      <protection hidden="1"/>
    </xf>
    <xf numFmtId="0" fontId="2" fillId="0" borderId="95" xfId="36" applyBorder="1" applyAlignment="1" applyProtection="1">
      <alignment horizontal="left" wrapText="1" indent="1"/>
      <protection hidden="1"/>
    </xf>
    <xf numFmtId="0" fontId="2" fillId="0" borderId="96" xfId="36" applyBorder="1" applyAlignment="1" applyProtection="1">
      <alignment horizontal="left" indent="1"/>
      <protection hidden="1"/>
    </xf>
    <xf numFmtId="164" fontId="13" fillId="0" borderId="97" xfId="36" applyNumberFormat="1" applyFont="1" applyBorder="1" applyAlignment="1" applyProtection="1">
      <alignment horizontal="center" vertical="center"/>
      <protection hidden="1" locked="0"/>
    </xf>
    <xf numFmtId="164" fontId="13" fillId="0" borderId="98" xfId="36" applyNumberFormat="1" applyFont="1" applyBorder="1" applyAlignment="1" applyProtection="1">
      <alignment horizontal="center" vertical="center"/>
      <protection hidden="1" locked="0"/>
    </xf>
    <xf numFmtId="166" fontId="3" fillId="0" borderId="98" xfId="36" applyNumberFormat="1" applyFont="1" applyBorder="1" applyAlignment="1" applyProtection="1">
      <alignment horizontal="center" vertical="center"/>
      <protection hidden="1" locked="0"/>
    </xf>
    <xf numFmtId="166" fontId="3" fillId="0" borderId="99" xfId="36" applyNumberFormat="1" applyFont="1" applyBorder="1" applyAlignment="1" applyProtection="1">
      <alignment horizontal="center" vertical="center"/>
      <protection hidden="1" locked="0"/>
    </xf>
    <xf numFmtId="0" fontId="3" fillId="0" borderId="100" xfId="36" applyFont="1" applyBorder="1" applyAlignment="1" applyProtection="1">
      <alignment horizontal="center"/>
      <protection hidden="1"/>
    </xf>
    <xf numFmtId="0" fontId="3" fillId="0" borderId="101" xfId="36" applyFont="1" applyBorder="1" applyAlignment="1" applyProtection="1">
      <alignment horizontal="center"/>
      <protection hidden="1"/>
    </xf>
    <xf numFmtId="0" fontId="3" fillId="0" borderId="101" xfId="36" applyFont="1" applyBorder="1" applyAlignment="1" applyProtection="1">
      <alignment horizontal="left" indent="1"/>
      <protection hidden="1"/>
    </xf>
    <xf numFmtId="0" fontId="3" fillId="0" borderId="102" xfId="36" applyFont="1" applyBorder="1" applyAlignment="1" applyProtection="1">
      <alignment horizontal="left" indent="1"/>
      <protection hidden="1"/>
    </xf>
    <xf numFmtId="0" fontId="3" fillId="0" borderId="103" xfId="36" applyFont="1" applyBorder="1" applyAlignment="1" applyProtection="1">
      <alignment horizontal="center"/>
      <protection hidden="1"/>
    </xf>
    <xf numFmtId="0" fontId="2" fillId="0" borderId="101" xfId="36" applyBorder="1" applyProtection="1">
      <alignment/>
      <protection hidden="1"/>
    </xf>
    <xf numFmtId="0" fontId="3" fillId="0" borderId="104" xfId="36" applyFont="1" applyBorder="1" applyAlignment="1" applyProtection="1">
      <alignment horizontal="center"/>
      <protection hidden="1"/>
    </xf>
    <xf numFmtId="0" fontId="3" fillId="0" borderId="105" xfId="36" applyFont="1" applyBorder="1" applyAlignment="1" applyProtection="1">
      <alignment horizontal="center"/>
      <protection hidden="1"/>
    </xf>
    <xf numFmtId="0" fontId="3" fillId="0" borderId="106" xfId="36" applyFont="1" applyBorder="1" applyAlignment="1" applyProtection="1">
      <alignment horizontal="left" indent="1"/>
      <protection hidden="1"/>
    </xf>
    <xf numFmtId="0" fontId="3" fillId="0" borderId="107" xfId="36" applyFont="1" applyBorder="1" applyAlignment="1" applyProtection="1">
      <alignment horizontal="left" indent="1"/>
      <protection hidden="1"/>
    </xf>
    <xf numFmtId="0" fontId="2" fillId="0" borderId="108" xfId="36" applyFont="1" applyBorder="1" applyAlignment="1" applyProtection="1">
      <alignment horizontal="left" indent="1"/>
      <protection hidden="1"/>
    </xf>
    <xf numFmtId="0" fontId="3" fillId="0" borderId="109" xfId="36" applyFont="1" applyBorder="1" applyAlignment="1" applyProtection="1">
      <alignment horizontal="left" indent="1"/>
      <protection hidden="1"/>
    </xf>
    <xf numFmtId="0" fontId="3" fillId="0" borderId="110" xfId="36" applyFont="1" applyBorder="1" applyAlignment="1" applyProtection="1">
      <alignment horizontal="left" indent="1"/>
      <protection hidden="1"/>
    </xf>
    <xf numFmtId="0" fontId="3" fillId="0" borderId="111" xfId="36" applyFont="1" applyBorder="1" applyAlignment="1" applyProtection="1">
      <alignment horizontal="left" indent="1"/>
      <protection hidden="1"/>
    </xf>
    <xf numFmtId="0" fontId="3" fillId="0" borderId="112" xfId="36" applyFont="1" applyBorder="1" applyAlignment="1" applyProtection="1">
      <alignment horizontal="left" indent="1"/>
      <protection hidden="1"/>
    </xf>
    <xf numFmtId="0" fontId="11" fillId="0" borderId="113" xfId="36" applyFont="1" applyBorder="1" applyAlignment="1" applyProtection="1">
      <alignment horizontal="left" indent="1"/>
      <protection hidden="1"/>
    </xf>
    <xf numFmtId="0" fontId="3" fillId="0" borderId="113" xfId="36" applyFont="1" applyBorder="1" applyAlignment="1" applyProtection="1">
      <alignment horizontal="left" indent="1"/>
      <protection hidden="1"/>
    </xf>
    <xf numFmtId="0" fontId="3" fillId="0" borderId="0" xfId="36" applyFont="1" applyAlignment="1">
      <alignment horizontal="right"/>
      <protection/>
    </xf>
    <xf numFmtId="0" fontId="5" fillId="0" borderId="0" xfId="36" applyFont="1">
      <alignment/>
      <protection/>
    </xf>
    <xf numFmtId="0" fontId="4" fillId="0" borderId="0" xfId="36" applyFont="1" applyBorder="1" applyAlignment="1" applyProtection="1">
      <alignment horizontal="left" indent="1"/>
      <protection hidden="1" locked="0"/>
    </xf>
    <xf numFmtId="0" fontId="3" fillId="0" borderId="0" xfId="36" applyFont="1" applyAlignment="1" applyProtection="1">
      <alignment horizontal="right" indent="1"/>
      <protection hidden="1"/>
    </xf>
    <xf numFmtId="0" fontId="2" fillId="0" borderId="0" xfId="36" applyProtection="1">
      <alignment/>
      <protection hidden="1"/>
    </xf>
    <xf numFmtId="0" fontId="2" fillId="0" borderId="0" xfId="36" applyBorder="1" applyProtection="1">
      <alignment/>
      <protection locked="0"/>
    </xf>
    <xf numFmtId="0" fontId="3" fillId="0" borderId="0" xfId="36" applyFont="1" applyBorder="1" applyAlignment="1">
      <alignment horizontal="right"/>
      <protection/>
    </xf>
    <xf numFmtId="0" fontId="3" fillId="0" borderId="0" xfId="36" applyFont="1" applyAlignment="1" applyProtection="1">
      <alignment horizontal="left" indent="1"/>
      <protection hidden="1"/>
    </xf>
    <xf numFmtId="0" fontId="4" fillId="0" borderId="0" xfId="36" applyFont="1" applyBorder="1" applyAlignment="1" applyProtection="1">
      <alignment horizontal="left" indent="1"/>
      <protection locked="0"/>
    </xf>
    <xf numFmtId="0" fontId="5" fillId="37" borderId="114" xfId="36" applyFont="1" applyFill="1" applyBorder="1" applyAlignment="1">
      <alignment horizontal="center" vertical="center"/>
      <protection/>
    </xf>
    <xf numFmtId="0" fontId="5" fillId="38" borderId="115" xfId="36" applyFont="1" applyFill="1" applyBorder="1" applyAlignment="1">
      <alignment horizontal="center" vertical="center"/>
      <protection/>
    </xf>
    <xf numFmtId="0" fontId="2" fillId="0" borderId="116" xfId="36" applyFill="1" applyBorder="1" applyAlignment="1">
      <alignment vertical="center"/>
      <protection/>
    </xf>
    <xf numFmtId="0" fontId="8" fillId="37" borderId="114" xfId="36" applyFont="1" applyFill="1" applyBorder="1" applyAlignment="1">
      <alignment horizontal="center" vertical="center"/>
      <protection/>
    </xf>
    <xf numFmtId="0" fontId="8" fillId="37" borderId="117" xfId="36" applyFont="1" applyFill="1" applyBorder="1" applyAlignment="1">
      <alignment horizontal="center" vertical="center"/>
      <protection/>
    </xf>
    <xf numFmtId="0" fontId="8" fillId="37" borderId="118" xfId="36" applyFont="1" applyFill="1" applyBorder="1" applyAlignment="1">
      <alignment horizontal="center" vertical="center"/>
      <protection/>
    </xf>
    <xf numFmtId="0" fontId="8" fillId="37" borderId="119" xfId="36" applyFont="1" applyFill="1" applyBorder="1" applyAlignment="1">
      <alignment horizontal="center" vertical="center"/>
      <protection/>
    </xf>
    <xf numFmtId="0" fontId="7" fillId="0" borderId="93" xfId="36" applyFont="1" applyBorder="1" applyAlignment="1">
      <alignment horizontal="right" vertical="center"/>
      <protection/>
    </xf>
    <xf numFmtId="0" fontId="2" fillId="0" borderId="93" xfId="36" applyBorder="1" applyAlignment="1">
      <alignment vertical="center"/>
      <protection/>
    </xf>
    <xf numFmtId="0" fontId="2" fillId="0" borderId="92" xfId="36" applyBorder="1" applyAlignment="1">
      <alignment vertical="center"/>
      <protection/>
    </xf>
    <xf numFmtId="0" fontId="8" fillId="0" borderId="120" xfId="36" applyFont="1" applyBorder="1" applyAlignment="1">
      <alignment horizontal="center" vertical="center"/>
      <protection/>
    </xf>
    <xf numFmtId="0" fontId="8" fillId="38" borderId="121" xfId="36" applyFont="1" applyFill="1" applyBorder="1" applyAlignment="1">
      <alignment horizontal="center" vertical="center"/>
      <protection/>
    </xf>
    <xf numFmtId="0" fontId="8" fillId="38" borderId="122" xfId="36" applyFont="1" applyFill="1" applyBorder="1" applyAlignment="1">
      <alignment horizontal="center" vertical="center"/>
      <protection/>
    </xf>
    <xf numFmtId="0" fontId="8" fillId="38" borderId="123" xfId="36" applyFont="1" applyFill="1" applyBorder="1" applyAlignment="1">
      <alignment horizontal="center" vertical="center"/>
      <protection/>
    </xf>
    <xf numFmtId="0" fontId="8" fillId="38" borderId="124" xfId="36" applyFont="1" applyFill="1" applyBorder="1" applyAlignment="1">
      <alignment horizontal="center" vertical="center"/>
      <protection/>
    </xf>
    <xf numFmtId="0" fontId="3" fillId="38" borderId="125" xfId="36" applyFont="1" applyFill="1" applyBorder="1" applyAlignment="1">
      <alignment horizontal="center" vertical="center"/>
      <protection/>
    </xf>
    <xf numFmtId="0" fontId="2" fillId="0" borderId="0" xfId="36" applyFont="1" applyBorder="1" applyAlignment="1">
      <alignment horizontal="center" vertical="center"/>
      <protection/>
    </xf>
    <xf numFmtId="0" fontId="2" fillId="0" borderId="126" xfId="36" applyFont="1" applyBorder="1" applyAlignment="1" applyProtection="1">
      <alignment horizontal="center" vertical="center"/>
      <protection/>
    </xf>
    <xf numFmtId="0" fontId="2" fillId="0" borderId="95" xfId="36" applyFont="1" applyBorder="1" applyAlignment="1" applyProtection="1">
      <alignment horizontal="center" vertical="center"/>
      <protection/>
    </xf>
    <xf numFmtId="0" fontId="3" fillId="0" borderId="96" xfId="36" applyFont="1" applyBorder="1" applyAlignment="1" applyProtection="1">
      <alignment horizontal="center" vertical="center"/>
      <protection/>
    </xf>
    <xf numFmtId="0" fontId="9" fillId="0" borderId="0" xfId="36" applyFont="1" applyBorder="1" applyAlignment="1">
      <alignment horizontal="center" vertical="center"/>
      <protection/>
    </xf>
    <xf numFmtId="0" fontId="2" fillId="0" borderId="127" xfId="36" applyFont="1" applyBorder="1" applyAlignment="1" applyProtection="1">
      <alignment horizontal="center" vertical="center"/>
      <protection/>
    </xf>
    <xf numFmtId="0" fontId="2" fillId="0" borderId="128" xfId="36" applyFont="1" applyBorder="1" applyAlignment="1" applyProtection="1">
      <alignment horizontal="center" vertical="center"/>
      <protection/>
    </xf>
    <xf numFmtId="0" fontId="3" fillId="0" borderId="129" xfId="36" applyFont="1" applyBorder="1" applyAlignment="1" applyProtection="1">
      <alignment horizontal="center" vertical="center"/>
      <protection/>
    </xf>
    <xf numFmtId="0" fontId="9" fillId="0" borderId="0" xfId="36" applyFont="1" applyAlignment="1">
      <alignment horizontal="center" vertical="center"/>
      <protection/>
    </xf>
    <xf numFmtId="0" fontId="2" fillId="0" borderId="130" xfId="36" applyFont="1" applyBorder="1" applyAlignment="1">
      <alignment horizontal="center" vertical="center"/>
      <protection/>
    </xf>
    <xf numFmtId="0" fontId="2" fillId="37" borderId="131" xfId="36" applyFont="1" applyFill="1" applyBorder="1" applyAlignment="1">
      <alignment horizontal="center" vertical="center"/>
      <protection/>
    </xf>
    <xf numFmtId="0" fontId="2" fillId="0" borderId="132" xfId="36" applyFont="1" applyBorder="1" applyAlignment="1" applyProtection="1">
      <alignment horizontal="center" vertical="center"/>
      <protection locked="0"/>
    </xf>
    <xf numFmtId="0" fontId="2" fillId="0" borderId="133" xfId="36" applyFont="1" applyBorder="1" applyAlignment="1" applyProtection="1">
      <alignment horizontal="center" vertical="center"/>
      <protection locked="0"/>
    </xf>
    <xf numFmtId="0" fontId="7" fillId="37" borderId="134" xfId="36" applyFont="1" applyFill="1" applyBorder="1" applyAlignment="1">
      <alignment horizontal="center" vertical="center"/>
      <protection/>
    </xf>
    <xf numFmtId="0" fontId="2" fillId="37" borderId="135" xfId="36" applyFont="1" applyFill="1" applyBorder="1" applyAlignment="1">
      <alignment horizontal="center" vertical="center"/>
      <protection/>
    </xf>
    <xf numFmtId="0" fontId="2" fillId="0" borderId="136" xfId="36" applyFont="1" applyBorder="1" applyAlignment="1" applyProtection="1">
      <alignment horizontal="center" vertical="center"/>
      <protection locked="0"/>
    </xf>
    <xf numFmtId="0" fontId="2" fillId="0" borderId="137" xfId="36" applyFont="1" applyBorder="1" applyAlignment="1" applyProtection="1">
      <alignment horizontal="center" vertical="center"/>
      <protection locked="0"/>
    </xf>
    <xf numFmtId="0" fontId="7" fillId="37" borderId="138" xfId="36" applyFont="1" applyFill="1" applyBorder="1" applyAlignment="1">
      <alignment horizontal="center" vertical="center"/>
      <protection/>
    </xf>
    <xf numFmtId="0" fontId="2" fillId="0" borderId="139" xfId="36" applyFont="1" applyBorder="1" applyAlignment="1" applyProtection="1">
      <alignment horizontal="center" vertical="center"/>
      <protection/>
    </xf>
    <xf numFmtId="0" fontId="2" fillId="0" borderId="0" xfId="36" applyBorder="1">
      <alignment/>
      <protection/>
    </xf>
    <xf numFmtId="0" fontId="3" fillId="0" borderId="140" xfId="36" applyFont="1" applyBorder="1" applyAlignment="1">
      <alignment horizontal="center" vertical="top"/>
      <protection/>
    </xf>
    <xf numFmtId="0" fontId="3" fillId="0" borderId="141" xfId="36" applyFont="1" applyBorder="1" applyAlignment="1">
      <alignment horizontal="center" vertical="top"/>
      <protection/>
    </xf>
    <xf numFmtId="0" fontId="3" fillId="0" borderId="142" xfId="36" applyFont="1" applyBorder="1" applyAlignment="1">
      <alignment horizontal="center" vertical="top"/>
      <protection/>
    </xf>
    <xf numFmtId="0" fontId="3" fillId="0" borderId="143" xfId="36" applyFont="1" applyBorder="1" applyAlignment="1">
      <alignment horizontal="center" vertical="top"/>
      <protection/>
    </xf>
    <xf numFmtId="0" fontId="3" fillId="0" borderId="144" xfId="36" applyFont="1" applyBorder="1" applyAlignment="1">
      <alignment horizontal="center" vertical="top"/>
      <protection/>
    </xf>
    <xf numFmtId="0" fontId="3" fillId="0" borderId="145" xfId="36" applyFont="1" applyBorder="1" applyAlignment="1">
      <alignment horizontal="center"/>
      <protection/>
    </xf>
    <xf numFmtId="0" fontId="3" fillId="0" borderId="141" xfId="36" applyFont="1" applyBorder="1" applyAlignment="1">
      <alignment horizontal="center"/>
      <protection/>
    </xf>
    <xf numFmtId="0" fontId="7" fillId="0" borderId="146" xfId="36" applyFont="1" applyFill="1" applyBorder="1" applyAlignment="1">
      <alignment horizontal="left" vertical="top" indent="1"/>
      <protection/>
    </xf>
    <xf numFmtId="0" fontId="3" fillId="0" borderId="0" xfId="36" applyFont="1" applyAlignment="1">
      <alignment horizontal="center"/>
      <protection/>
    </xf>
    <xf numFmtId="0" fontId="3" fillId="0" borderId="79" xfId="47" applyFont="1" applyBorder="1" applyAlignment="1">
      <alignment horizontal="center"/>
      <protection/>
    </xf>
    <xf numFmtId="0" fontId="2" fillId="0" borderId="147" xfId="47" applyBorder="1" applyAlignment="1" applyProtection="1">
      <alignment horizontal="left" indent="1"/>
      <protection locked="0"/>
    </xf>
    <xf numFmtId="0" fontId="2" fillId="0" borderId="80" xfId="47" applyBorder="1" applyAlignment="1">
      <alignment horizontal="left" indent="1"/>
      <protection/>
    </xf>
    <xf numFmtId="0" fontId="2" fillId="0" borderId="79" xfId="47" applyBorder="1" applyAlignment="1">
      <alignment horizontal="left" indent="1"/>
      <protection/>
    </xf>
    <xf numFmtId="0" fontId="2" fillId="0" borderId="148" xfId="47" applyBorder="1" applyAlignment="1">
      <alignment horizontal="left" indent="1"/>
      <protection/>
    </xf>
    <xf numFmtId="0" fontId="3" fillId="0" borderId="50" xfId="47" applyFont="1" applyBorder="1" applyAlignment="1" applyProtection="1">
      <alignment horizontal="left" vertical="center" wrapText="1" indent="1"/>
      <protection locked="0"/>
    </xf>
    <xf numFmtId="0" fontId="3" fillId="0" borderId="49" xfId="47" applyFont="1" applyBorder="1" applyAlignment="1" applyProtection="1">
      <alignment horizontal="left" vertical="center" wrapText="1" indent="1"/>
      <protection locked="0"/>
    </xf>
    <xf numFmtId="0" fontId="3" fillId="0" borderId="48" xfId="47" applyFont="1" applyBorder="1" applyAlignment="1" applyProtection="1">
      <alignment horizontal="left" vertical="center" wrapText="1" indent="1"/>
      <protection locked="0"/>
    </xf>
    <xf numFmtId="0" fontId="3" fillId="0" borderId="80" xfId="47" applyFont="1" applyBorder="1" applyAlignment="1">
      <alignment horizontal="left" indent="1"/>
      <protection/>
    </xf>
    <xf numFmtId="0" fontId="3" fillId="0" borderId="79" xfId="47" applyFont="1" applyBorder="1" applyAlignment="1">
      <alignment horizontal="left" indent="1"/>
      <protection/>
    </xf>
    <xf numFmtId="0" fontId="3" fillId="0" borderId="148" xfId="47" applyFont="1" applyBorder="1" applyAlignment="1">
      <alignment horizontal="left" indent="1"/>
      <protection/>
    </xf>
    <xf numFmtId="0" fontId="2" fillId="0" borderId="50" xfId="47" applyBorder="1" applyAlignment="1" applyProtection="1">
      <alignment horizontal="left" vertical="center" wrapText="1" indent="1"/>
      <protection locked="0"/>
    </xf>
    <xf numFmtId="0" fontId="2" fillId="0" borderId="49" xfId="47" applyBorder="1" applyAlignment="1" applyProtection="1">
      <alignment horizontal="left" vertical="center" wrapText="1" indent="1"/>
      <protection locked="0"/>
    </xf>
    <xf numFmtId="0" fontId="2" fillId="0" borderId="48" xfId="47" applyBorder="1" applyAlignment="1" applyProtection="1">
      <alignment horizontal="left" vertical="center" wrapText="1" indent="1"/>
      <protection locked="0"/>
    </xf>
    <xf numFmtId="0" fontId="4" fillId="0" borderId="149" xfId="47" applyFont="1" applyFill="1" applyBorder="1" applyAlignment="1" applyProtection="1">
      <alignment horizontal="center"/>
      <protection locked="0"/>
    </xf>
    <xf numFmtId="0" fontId="2" fillId="0" borderId="10" xfId="47" applyFill="1" applyBorder="1" applyProtection="1">
      <alignment/>
      <protection hidden="1" locked="0"/>
    </xf>
    <xf numFmtId="0" fontId="5" fillId="35" borderId="89" xfId="47" applyFont="1" applyFill="1" applyBorder="1" applyAlignment="1">
      <alignment horizontal="center" vertical="center"/>
      <protection/>
    </xf>
    <xf numFmtId="0" fontId="5" fillId="35" borderId="71" xfId="47" applyFont="1" applyFill="1" applyBorder="1" applyAlignment="1">
      <alignment horizontal="center" vertical="center"/>
      <protection/>
    </xf>
    <xf numFmtId="0" fontId="2" fillId="0" borderId="149" xfId="47" applyBorder="1" applyProtection="1">
      <alignment/>
      <protection hidden="1" locked="0"/>
    </xf>
    <xf numFmtId="0" fontId="4" fillId="0" borderId="10" xfId="47" applyFont="1" applyFill="1" applyBorder="1" applyAlignment="1" applyProtection="1">
      <alignment horizontal="left" indent="1"/>
      <protection hidden="1" locked="0"/>
    </xf>
    <xf numFmtId="0" fontId="4" fillId="0" borderId="10" xfId="47" applyFont="1" applyFill="1" applyBorder="1" applyAlignment="1" applyProtection="1">
      <alignment horizontal="left" indent="1"/>
      <protection hidden="1" locked="0"/>
    </xf>
    <xf numFmtId="0" fontId="7" fillId="0" borderId="150" xfId="47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 vertical="center"/>
      <protection/>
    </xf>
    <xf numFmtId="0" fontId="9" fillId="0" borderId="81" xfId="47" applyFont="1" applyBorder="1" applyAlignment="1" applyProtection="1">
      <alignment horizontal="left" vertical="top" indent="1"/>
      <protection locked="0"/>
    </xf>
    <xf numFmtId="0" fontId="9" fillId="0" borderId="0" xfId="47" applyFont="1" applyBorder="1" applyAlignment="1" applyProtection="1">
      <alignment horizontal="left" vertical="top" indent="1"/>
      <protection locked="0"/>
    </xf>
    <xf numFmtId="49" fontId="4" fillId="0" borderId="10" xfId="47" applyNumberFormat="1" applyFont="1" applyFill="1" applyBorder="1" applyAlignment="1" applyProtection="1">
      <alignment horizontal="center"/>
      <protection locked="0"/>
    </xf>
    <xf numFmtId="0" fontId="4" fillId="0" borderId="10" xfId="47" applyFont="1" applyFill="1" applyBorder="1" applyAlignment="1" applyProtection="1">
      <alignment horizontal="center"/>
      <protection locked="0"/>
    </xf>
    <xf numFmtId="164" fontId="4" fillId="0" borderId="151" xfId="47" applyNumberFormat="1" applyFont="1" applyFill="1" applyBorder="1" applyAlignment="1" applyProtection="1">
      <alignment horizontal="left" vertical="center" indent="1"/>
      <protection locked="0"/>
    </xf>
    <xf numFmtId="164" fontId="2" fillId="0" borderId="152" xfId="47" applyNumberFormat="1" applyFill="1" applyBorder="1" applyAlignment="1" applyProtection="1">
      <alignment horizontal="left" vertical="center" indent="1"/>
      <protection locked="0"/>
    </xf>
    <xf numFmtId="0" fontId="9" fillId="0" borderId="153" xfId="47" applyFont="1" applyBorder="1" applyAlignment="1" applyProtection="1">
      <alignment horizontal="left" vertical="center" indent="1"/>
      <protection locked="0"/>
    </xf>
    <xf numFmtId="0" fontId="9" fillId="0" borderId="154" xfId="47" applyFont="1" applyBorder="1" applyAlignment="1" applyProtection="1">
      <alignment horizontal="left" vertical="center" indent="1"/>
      <protection locked="0"/>
    </xf>
    <xf numFmtId="0" fontId="9" fillId="0" borderId="155" xfId="47" applyFont="1" applyBorder="1" applyAlignment="1" applyProtection="1">
      <alignment horizontal="left" vertical="center" indent="1"/>
      <protection locked="0"/>
    </xf>
    <xf numFmtId="0" fontId="9" fillId="0" borderId="54" xfId="47" applyFont="1" applyBorder="1" applyAlignment="1" applyProtection="1">
      <alignment horizontal="left" vertical="center" indent="1"/>
      <protection locked="0"/>
    </xf>
    <xf numFmtId="0" fontId="6" fillId="36" borderId="156" xfId="47" applyFont="1" applyFill="1" applyBorder="1" applyAlignment="1" applyProtection="1">
      <alignment horizontal="left" vertical="center" indent="1"/>
      <protection locked="0"/>
    </xf>
    <xf numFmtId="0" fontId="10" fillId="36" borderId="156" xfId="47" applyFont="1" applyFill="1" applyBorder="1" applyAlignment="1" applyProtection="1">
      <alignment horizontal="left" vertical="center" indent="1"/>
      <protection locked="0"/>
    </xf>
    <xf numFmtId="0" fontId="10" fillId="36" borderId="157" xfId="47" applyFont="1" applyFill="1" applyBorder="1" applyAlignment="1" applyProtection="1">
      <alignment horizontal="left" vertical="center" indent="1"/>
      <protection locked="0"/>
    </xf>
    <xf numFmtId="0" fontId="3" fillId="0" borderId="158" xfId="47" applyFont="1" applyBorder="1" applyAlignment="1">
      <alignment horizontal="center"/>
      <protection/>
    </xf>
    <xf numFmtId="0" fontId="3" fillId="0" borderId="159" xfId="47" applyFont="1" applyBorder="1" applyAlignment="1">
      <alignment horizontal="center"/>
      <protection/>
    </xf>
    <xf numFmtId="0" fontId="3" fillId="0" borderId="160" xfId="47" applyFont="1" applyBorder="1" applyAlignment="1">
      <alignment horizontal="center"/>
      <protection/>
    </xf>
    <xf numFmtId="14" fontId="9" fillId="0" borderId="54" xfId="47" applyNumberFormat="1" applyFont="1" applyBorder="1" applyAlignment="1" applyProtection="1">
      <alignment horizontal="center"/>
      <protection locked="0"/>
    </xf>
    <xf numFmtId="0" fontId="3" fillId="0" borderId="89" xfId="47" applyFont="1" applyBorder="1" applyAlignment="1">
      <alignment horizontal="center" vertical="center" wrapText="1"/>
      <protection/>
    </xf>
    <xf numFmtId="0" fontId="3" fillId="0" borderId="67" xfId="47" applyFont="1" applyBorder="1" applyAlignment="1">
      <alignment horizontal="center" vertical="center" wrapText="1"/>
      <protection/>
    </xf>
    <xf numFmtId="0" fontId="3" fillId="0" borderId="153" xfId="47" applyFont="1" applyBorder="1" applyAlignment="1">
      <alignment horizontal="left" indent="1"/>
      <protection/>
    </xf>
    <xf numFmtId="0" fontId="2" fillId="0" borderId="161" xfId="47" applyBorder="1" applyAlignment="1">
      <alignment horizontal="left" indent="1"/>
      <protection/>
    </xf>
    <xf numFmtId="0" fontId="3" fillId="0" borderId="162" xfId="47" applyFont="1" applyBorder="1" applyAlignment="1">
      <alignment horizontal="left" indent="1"/>
      <protection/>
    </xf>
    <xf numFmtId="0" fontId="2" fillId="0" borderId="87" xfId="47" applyBorder="1" applyAlignment="1">
      <alignment horizontal="left" indent="1"/>
      <protection/>
    </xf>
    <xf numFmtId="0" fontId="11" fillId="0" borderId="0" xfId="47" applyFont="1" applyAlignment="1">
      <alignment horizontal="center" vertical="top" wrapText="1"/>
      <protection/>
    </xf>
    <xf numFmtId="0" fontId="11" fillId="0" borderId="163" xfId="47" applyFont="1" applyBorder="1" applyAlignment="1">
      <alignment horizontal="center" vertical="top" wrapText="1"/>
      <protection/>
    </xf>
    <xf numFmtId="0" fontId="12" fillId="0" borderId="0" xfId="47" applyFont="1" applyAlignment="1">
      <alignment horizontal="center"/>
      <protection/>
    </xf>
    <xf numFmtId="0" fontId="9" fillId="0" borderId="54" xfId="47" applyFont="1" applyBorder="1" applyAlignment="1" applyProtection="1">
      <alignment horizontal="left" indent="1"/>
      <protection locked="0"/>
    </xf>
    <xf numFmtId="0" fontId="3" fillId="0" borderId="0" xfId="47" applyFont="1" applyAlignment="1">
      <alignment horizontal="right"/>
      <protection/>
    </xf>
    <xf numFmtId="0" fontId="3" fillId="0" borderId="33" xfId="47" applyFont="1" applyBorder="1" applyAlignment="1" applyProtection="1">
      <alignment horizontal="left" vertical="center"/>
      <protection hidden="1" locked="0"/>
    </xf>
    <xf numFmtId="0" fontId="3" fillId="0" borderId="164" xfId="47" applyFont="1" applyBorder="1" applyAlignment="1" applyProtection="1">
      <alignment horizontal="left" vertical="center"/>
      <protection hidden="1" locked="0"/>
    </xf>
    <xf numFmtId="0" fontId="4" fillId="0" borderId="10" xfId="47" applyFont="1" applyBorder="1" applyAlignment="1" applyProtection="1">
      <alignment horizontal="left" indent="1"/>
      <protection hidden="1" locked="0"/>
    </xf>
    <xf numFmtId="0" fontId="2" fillId="0" borderId="80" xfId="47" applyFont="1" applyBorder="1" applyAlignment="1" applyProtection="1">
      <alignment horizontal="left" indent="1"/>
      <protection hidden="1"/>
    </xf>
    <xf numFmtId="0" fontId="2" fillId="0" borderId="79" xfId="47" applyFont="1" applyBorder="1" applyAlignment="1" applyProtection="1">
      <alignment horizontal="left" indent="1"/>
      <protection hidden="1"/>
    </xf>
    <xf numFmtId="0" fontId="2" fillId="0" borderId="148" xfId="47" applyFont="1" applyBorder="1" applyAlignment="1" applyProtection="1">
      <alignment horizontal="left" indent="1"/>
      <protection hidden="1"/>
    </xf>
    <xf numFmtId="0" fontId="4" fillId="0" borderId="10" xfId="47" applyFont="1" applyBorder="1" applyAlignment="1" applyProtection="1">
      <alignment/>
      <protection locked="0"/>
    </xf>
    <xf numFmtId="49" fontId="4" fillId="0" borderId="149" xfId="47" applyNumberFormat="1" applyFont="1" applyFill="1" applyBorder="1" applyAlignment="1" applyProtection="1">
      <alignment horizontal="center"/>
      <protection locked="0"/>
    </xf>
    <xf numFmtId="0" fontId="3" fillId="0" borderId="165" xfId="47" applyFont="1" applyBorder="1" applyAlignment="1" applyProtection="1">
      <alignment horizontal="left" vertical="center"/>
      <protection hidden="1" locked="0"/>
    </xf>
    <xf numFmtId="14" fontId="4" fillId="0" borderId="10" xfId="47" applyNumberFormat="1" applyFont="1" applyBorder="1" applyAlignment="1" applyProtection="1">
      <alignment/>
      <protection locked="0"/>
    </xf>
    <xf numFmtId="0" fontId="6" fillId="36" borderId="166" xfId="47" applyFont="1" applyFill="1" applyBorder="1" applyAlignment="1" applyProtection="1">
      <alignment horizontal="left" vertical="center" indent="1"/>
      <protection locked="0"/>
    </xf>
    <xf numFmtId="0" fontId="6" fillId="36" borderId="16" xfId="47" applyFont="1" applyFill="1" applyBorder="1" applyAlignment="1" applyProtection="1">
      <alignment horizontal="left" vertical="center" indent="1"/>
      <protection locked="0"/>
    </xf>
    <xf numFmtId="0" fontId="6" fillId="36" borderId="15" xfId="47" applyFont="1" applyFill="1" applyBorder="1" applyAlignment="1" applyProtection="1">
      <alignment horizontal="left" vertical="center" indent="1"/>
      <protection locked="0"/>
    </xf>
    <xf numFmtId="0" fontId="3" fillId="0" borderId="167" xfId="36" applyFont="1" applyBorder="1" applyAlignment="1">
      <alignment horizontal="left" indent="1"/>
      <protection/>
    </xf>
    <xf numFmtId="0" fontId="2" fillId="0" borderId="168" xfId="36" applyBorder="1" applyAlignment="1" applyProtection="1">
      <alignment horizontal="left" vertical="center" wrapText="1" indent="1"/>
      <protection locked="0"/>
    </xf>
    <xf numFmtId="0" fontId="3" fillId="0" borderId="128" xfId="36" applyFont="1" applyBorder="1" applyAlignment="1">
      <alignment horizontal="center"/>
      <protection/>
    </xf>
    <xf numFmtId="0" fontId="2" fillId="0" borderId="93" xfId="36" applyBorder="1" applyAlignment="1" applyProtection="1">
      <alignment horizontal="left" indent="1"/>
      <protection locked="0"/>
    </xf>
    <xf numFmtId="0" fontId="3" fillId="0" borderId="98" xfId="36" applyFont="1" applyBorder="1" applyAlignment="1" applyProtection="1">
      <alignment horizontal="left" vertical="center"/>
      <protection hidden="1" locked="0"/>
    </xf>
    <xf numFmtId="0" fontId="2" fillId="0" borderId="167" xfId="36" applyFont="1" applyBorder="1" applyAlignment="1">
      <alignment horizontal="left" indent="1"/>
      <protection/>
    </xf>
    <xf numFmtId="0" fontId="3" fillId="0" borderId="168" xfId="36" applyFont="1" applyBorder="1" applyAlignment="1" applyProtection="1">
      <alignment horizontal="left" vertical="center" wrapText="1" indent="1"/>
      <protection locked="0"/>
    </xf>
    <xf numFmtId="0" fontId="2" fillId="0" borderId="167" xfId="36" applyFont="1" applyBorder="1" applyAlignment="1" applyProtection="1">
      <alignment horizontal="left" indent="1"/>
      <protection hidden="1"/>
    </xf>
    <xf numFmtId="0" fontId="4" fillId="0" borderId="95" xfId="36" applyFont="1" applyFill="1" applyBorder="1" applyAlignment="1" applyProtection="1">
      <alignment horizontal="left" indent="1"/>
      <protection hidden="1" locked="0"/>
    </xf>
    <xf numFmtId="0" fontId="4" fillId="0" borderId="95" xfId="36" applyFont="1" applyBorder="1" applyAlignment="1" applyProtection="1">
      <alignment horizontal="left" indent="1"/>
      <protection hidden="1" locked="0"/>
    </xf>
    <xf numFmtId="49" fontId="4" fillId="0" borderId="95" xfId="36" applyNumberFormat="1" applyFont="1" applyFill="1" applyBorder="1" applyAlignment="1" applyProtection="1">
      <alignment horizontal="center"/>
      <protection locked="0"/>
    </xf>
    <xf numFmtId="0" fontId="4" fillId="0" borderId="95" xfId="36" applyFont="1" applyFill="1" applyBorder="1" applyAlignment="1" applyProtection="1">
      <alignment horizontal="center"/>
      <protection locked="0"/>
    </xf>
    <xf numFmtId="49" fontId="4" fillId="0" borderId="93" xfId="36" applyNumberFormat="1" applyFont="1" applyFill="1" applyBorder="1" applyAlignment="1" applyProtection="1">
      <alignment horizontal="center"/>
      <protection locked="0"/>
    </xf>
    <xf numFmtId="0" fontId="4" fillId="0" borderId="93" xfId="36" applyFont="1" applyFill="1" applyBorder="1" applyAlignment="1" applyProtection="1">
      <alignment horizontal="center"/>
      <protection locked="0"/>
    </xf>
    <xf numFmtId="0" fontId="4" fillId="0" borderId="95" xfId="36" applyFont="1" applyBorder="1" applyAlignment="1" applyProtection="1">
      <alignment/>
      <protection locked="0"/>
    </xf>
    <xf numFmtId="0" fontId="2" fillId="0" borderId="95" xfId="36" applyFont="1" applyFill="1" applyBorder="1" applyProtection="1">
      <alignment/>
      <protection hidden="1" locked="0"/>
    </xf>
    <xf numFmtId="0" fontId="7" fillId="0" borderId="169" xfId="36" applyFont="1" applyBorder="1" applyAlignment="1">
      <alignment horizontal="center" vertical="center"/>
      <protection/>
    </xf>
    <xf numFmtId="0" fontId="2" fillId="0" borderId="93" xfId="36" applyBorder="1" applyProtection="1">
      <alignment/>
      <protection hidden="1" locked="0"/>
    </xf>
    <xf numFmtId="0" fontId="9" fillId="0" borderId="170" xfId="36" applyFont="1" applyBorder="1" applyAlignment="1" applyProtection="1">
      <alignment horizontal="left" vertical="center" indent="1"/>
      <protection locked="0"/>
    </xf>
    <xf numFmtId="0" fontId="9" fillId="0" borderId="130" xfId="36" applyFont="1" applyBorder="1" applyAlignment="1" applyProtection="1">
      <alignment horizontal="left" vertical="top" indent="1"/>
      <protection locked="0"/>
    </xf>
    <xf numFmtId="0" fontId="5" fillId="37" borderId="121" xfId="36" applyFont="1" applyFill="1" applyBorder="1" applyAlignment="1">
      <alignment horizontal="center" vertical="center"/>
      <protection/>
    </xf>
    <xf numFmtId="164" fontId="4" fillId="0" borderId="171" xfId="36" applyNumberFormat="1" applyFont="1" applyFill="1" applyBorder="1" applyAlignment="1" applyProtection="1">
      <alignment horizontal="left" vertical="center" indent="1"/>
      <protection locked="0"/>
    </xf>
    <xf numFmtId="0" fontId="3" fillId="0" borderId="145" xfId="36" applyFont="1" applyBorder="1" applyAlignment="1">
      <alignment horizontal="left" indent="1"/>
      <protection/>
    </xf>
    <xf numFmtId="0" fontId="3" fillId="0" borderId="115" xfId="36" applyFont="1" applyBorder="1" applyAlignment="1">
      <alignment horizontal="center" vertical="center" wrapText="1"/>
      <protection/>
    </xf>
    <xf numFmtId="0" fontId="3" fillId="0" borderId="172" xfId="36" applyFont="1" applyBorder="1" applyAlignment="1">
      <alignment horizontal="center"/>
      <protection/>
    </xf>
    <xf numFmtId="0" fontId="3" fillId="0" borderId="116" xfId="36" applyFont="1" applyBorder="1" applyAlignment="1">
      <alignment horizontal="left" indent="1"/>
      <protection/>
    </xf>
    <xf numFmtId="0" fontId="11" fillId="0" borderId="173" xfId="36" applyFont="1" applyBorder="1" applyAlignment="1">
      <alignment horizontal="center" vertical="top" wrapText="1"/>
      <protection/>
    </xf>
    <xf numFmtId="0" fontId="12" fillId="0" borderId="0" xfId="36" applyFont="1" applyBorder="1" applyAlignment="1">
      <alignment horizontal="center"/>
      <protection/>
    </xf>
    <xf numFmtId="0" fontId="9" fillId="0" borderId="101" xfId="36" applyFont="1" applyBorder="1" applyAlignment="1" applyProtection="1">
      <alignment horizontal="left" indent="1"/>
      <protection locked="0"/>
    </xf>
    <xf numFmtId="0" fontId="3" fillId="0" borderId="0" xfId="36" applyFont="1" applyBorder="1" applyAlignment="1">
      <alignment horizontal="right"/>
      <protection/>
    </xf>
    <xf numFmtId="14" fontId="9" fillId="0" borderId="101" xfId="36" applyNumberFormat="1" applyFont="1" applyBorder="1" applyAlignment="1" applyProtection="1">
      <alignment horizontal="center"/>
      <protection locked="0"/>
    </xf>
    <xf numFmtId="0" fontId="6" fillId="38" borderId="174" xfId="36" applyFont="1" applyFill="1" applyBorder="1" applyAlignment="1" applyProtection="1">
      <alignment horizontal="left" vertical="center" indent="1"/>
      <protection locked="0"/>
    </xf>
    <xf numFmtId="164" fontId="4" fillId="0" borderId="175" xfId="47" applyNumberFormat="1" applyFont="1" applyBorder="1" applyAlignment="1">
      <alignment horizontal="left" vertical="center" indent="1"/>
      <protection/>
    </xf>
    <xf numFmtId="164" fontId="2" fillId="0" borderId="176" xfId="47" applyNumberFormat="1" applyBorder="1" applyAlignment="1">
      <alignment horizontal="left" vertical="center" indent="1"/>
      <protection/>
    </xf>
    <xf numFmtId="0" fontId="9" fillId="0" borderId="153" xfId="47" applyFont="1" applyBorder="1" applyAlignment="1">
      <alignment horizontal="left" vertical="center" indent="1"/>
      <protection/>
    </xf>
    <xf numFmtId="0" fontId="9" fillId="0" borderId="161" xfId="47" applyFont="1" applyBorder="1" applyAlignment="1">
      <alignment horizontal="left" vertical="center" indent="1"/>
      <protection/>
    </xf>
    <xf numFmtId="0" fontId="9" fillId="0" borderId="81" xfId="47" applyFont="1" applyBorder="1" applyAlignment="1">
      <alignment horizontal="left" vertical="center" indent="1"/>
      <protection/>
    </xf>
    <xf numFmtId="0" fontId="9" fillId="0" borderId="86" xfId="47" applyFont="1" applyBorder="1" applyAlignment="1">
      <alignment horizontal="left" vertical="center" indent="1"/>
      <protection/>
    </xf>
    <xf numFmtId="0" fontId="9" fillId="0" borderId="81" xfId="47" applyFont="1" applyBorder="1" applyAlignment="1">
      <alignment horizontal="left" vertical="top" indent="1"/>
      <protection/>
    </xf>
    <xf numFmtId="0" fontId="9" fillId="0" borderId="86" xfId="47" applyFont="1" applyBorder="1" applyAlignment="1">
      <alignment horizontal="left" vertical="top" indent="1"/>
      <protection/>
    </xf>
    <xf numFmtId="0" fontId="9" fillId="0" borderId="177" xfId="47" applyFont="1" applyBorder="1" applyAlignment="1">
      <alignment horizontal="left" vertical="top" indent="1"/>
      <protection/>
    </xf>
    <xf numFmtId="0" fontId="9" fillId="0" borderId="77" xfId="47" applyFont="1" applyBorder="1" applyAlignment="1">
      <alignment horizontal="left" vertical="top" indent="1"/>
      <protection/>
    </xf>
    <xf numFmtId="0" fontId="5" fillId="0" borderId="161" xfId="47" applyFont="1" applyBorder="1" applyAlignment="1">
      <alignment horizontal="center" vertical="center"/>
      <protection/>
    </xf>
    <xf numFmtId="0" fontId="5" fillId="0" borderId="87" xfId="47" applyFont="1" applyBorder="1" applyAlignment="1">
      <alignment horizontal="center" vertical="center"/>
      <protection/>
    </xf>
    <xf numFmtId="0" fontId="3" fillId="0" borderId="178" xfId="47" applyFont="1" applyBorder="1" applyAlignment="1">
      <alignment horizontal="center"/>
      <protection/>
    </xf>
    <xf numFmtId="0" fontId="3" fillId="0" borderId="179" xfId="47" applyFont="1" applyBorder="1" applyAlignment="1">
      <alignment horizontal="center"/>
      <protection/>
    </xf>
    <xf numFmtId="0" fontId="6" fillId="33" borderId="16" xfId="47" applyFont="1" applyFill="1" applyBorder="1" applyAlignment="1">
      <alignment horizontal="left" vertical="center" indent="1"/>
      <protection/>
    </xf>
    <xf numFmtId="0" fontId="10" fillId="0" borderId="16" xfId="47" applyFont="1" applyBorder="1" applyAlignment="1">
      <alignment horizontal="left" vertical="center" indent="1"/>
      <protection/>
    </xf>
    <xf numFmtId="0" fontId="10" fillId="0" borderId="15" xfId="47" applyFont="1" applyBorder="1" applyAlignment="1">
      <alignment horizontal="left" vertical="center" indent="1"/>
      <protection/>
    </xf>
    <xf numFmtId="0" fontId="11" fillId="0" borderId="0" xfId="47" applyFont="1" applyAlignment="1">
      <alignment vertical="top" wrapText="1"/>
      <protection/>
    </xf>
    <xf numFmtId="0" fontId="11" fillId="0" borderId="163" xfId="47" applyFont="1" applyBorder="1" applyAlignment="1">
      <alignment vertical="top" wrapText="1"/>
      <protection/>
    </xf>
    <xf numFmtId="0" fontId="9" fillId="0" borderId="10" xfId="47" applyFont="1" applyBorder="1" applyAlignment="1">
      <alignment horizontal="left" indent="1"/>
      <protection/>
    </xf>
    <xf numFmtId="0" fontId="9" fillId="0" borderId="10" xfId="47" applyFont="1" applyBorder="1" applyAlignment="1">
      <alignment horizontal="center"/>
      <protection/>
    </xf>
    <xf numFmtId="0" fontId="4" fillId="0" borderId="10" xfId="47" applyFont="1" applyBorder="1" applyAlignment="1">
      <alignment horizontal="left" indent="1"/>
      <protection/>
    </xf>
    <xf numFmtId="0" fontId="7" fillId="0" borderId="11" xfId="47" applyFont="1" applyBorder="1" applyAlignment="1">
      <alignment horizontal="center" vertical="center"/>
      <protection/>
    </xf>
    <xf numFmtId="0" fontId="2" fillId="0" borderId="50" xfId="47" applyBorder="1" applyAlignment="1">
      <alignment horizontal="left" wrapText="1" indent="1"/>
      <protection/>
    </xf>
    <xf numFmtId="0" fontId="2" fillId="0" borderId="49" xfId="47" applyBorder="1" applyAlignment="1">
      <alignment horizontal="left" wrapText="1" indent="1"/>
      <protection/>
    </xf>
    <xf numFmtId="0" fontId="2" fillId="0" borderId="48" xfId="47" applyBorder="1" applyAlignment="1">
      <alignment horizontal="left" wrapText="1" indent="1"/>
      <protection/>
    </xf>
    <xf numFmtId="14" fontId="4" fillId="0" borderId="10" xfId="47" applyNumberFormat="1" applyFont="1" applyBorder="1" applyAlignment="1">
      <alignment/>
      <protection/>
    </xf>
    <xf numFmtId="0" fontId="4" fillId="0" borderId="10" xfId="47" applyFont="1" applyBorder="1" applyAlignment="1">
      <alignment/>
      <protection/>
    </xf>
    <xf numFmtId="20" fontId="4" fillId="0" borderId="10" xfId="47" applyNumberFormat="1" applyFont="1" applyBorder="1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20" fontId="4" fillId="0" borderId="149" xfId="47" applyNumberFormat="1" applyFont="1" applyBorder="1" applyAlignment="1">
      <alignment horizontal="center"/>
      <protection/>
    </xf>
    <xf numFmtId="0" fontId="4" fillId="0" borderId="149" xfId="47" applyFont="1" applyBorder="1" applyAlignment="1">
      <alignment horizontal="center"/>
      <protection/>
    </xf>
    <xf numFmtId="0" fontId="2" fillId="0" borderId="147" xfId="47" applyBorder="1" applyAlignment="1">
      <alignment horizontal="left" indent="1"/>
      <protection/>
    </xf>
    <xf numFmtId="0" fontId="3" fillId="0" borderId="50" xfId="47" applyFont="1" applyBorder="1" applyAlignment="1">
      <alignment horizontal="left" wrapText="1" indent="1"/>
      <protection/>
    </xf>
    <xf numFmtId="0" fontId="3" fillId="0" borderId="49" xfId="47" applyFont="1" applyBorder="1" applyAlignment="1">
      <alignment horizontal="left" wrapText="1" indent="1"/>
      <protection/>
    </xf>
    <xf numFmtId="0" fontId="3" fillId="0" borderId="48" xfId="47" applyFont="1" applyBorder="1" applyAlignment="1">
      <alignment horizontal="left" wrapText="1" inden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419100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09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419100</xdr:colOff>
      <xdr:row>1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810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D9" sqref="D9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47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258" t="s">
        <v>155</v>
      </c>
      <c r="C1" s="258"/>
      <c r="D1" s="260" t="s">
        <v>57</v>
      </c>
      <c r="E1" s="260"/>
      <c r="F1" s="260"/>
      <c r="G1" s="260"/>
      <c r="H1" s="260"/>
      <c r="I1" s="260"/>
      <c r="K1" s="46" t="s">
        <v>56</v>
      </c>
      <c r="L1" s="261" t="s">
        <v>89</v>
      </c>
      <c r="M1" s="261"/>
      <c r="N1" s="261"/>
      <c r="O1" s="262" t="s">
        <v>54</v>
      </c>
      <c r="P1" s="262"/>
      <c r="Q1" s="251">
        <v>41884</v>
      </c>
      <c r="R1" s="251"/>
      <c r="S1" s="251"/>
    </row>
    <row r="2" spans="2:3" ht="9.75" customHeight="1" thickBot="1">
      <c r="B2" s="259"/>
      <c r="C2" s="259"/>
    </row>
    <row r="3" spans="1:19" ht="19.5" customHeight="1" thickBot="1">
      <c r="A3" s="125" t="s">
        <v>52</v>
      </c>
      <c r="B3" s="245" t="s">
        <v>105</v>
      </c>
      <c r="C3" s="246"/>
      <c r="D3" s="246"/>
      <c r="E3" s="246"/>
      <c r="F3" s="246"/>
      <c r="G3" s="246"/>
      <c r="H3" s="246"/>
      <c r="I3" s="247"/>
      <c r="K3" s="125" t="s">
        <v>50</v>
      </c>
      <c r="L3" s="245" t="s">
        <v>96</v>
      </c>
      <c r="M3" s="246"/>
      <c r="N3" s="246"/>
      <c r="O3" s="246"/>
      <c r="P3" s="246"/>
      <c r="Q3" s="246"/>
      <c r="R3" s="246"/>
      <c r="S3" s="247"/>
    </row>
    <row r="4" ht="4.5" customHeight="1" thickBot="1"/>
    <row r="5" spans="1:19" ht="12.75" customHeight="1">
      <c r="A5" s="254" t="s">
        <v>48</v>
      </c>
      <c r="B5" s="255"/>
      <c r="C5" s="252" t="s">
        <v>47</v>
      </c>
      <c r="D5" s="248" t="s">
        <v>46</v>
      </c>
      <c r="E5" s="249"/>
      <c r="F5" s="249"/>
      <c r="G5" s="250"/>
      <c r="H5" s="124"/>
      <c r="I5" s="123" t="s">
        <v>45</v>
      </c>
      <c r="K5" s="254" t="s">
        <v>48</v>
      </c>
      <c r="L5" s="255"/>
      <c r="M5" s="252" t="s">
        <v>47</v>
      </c>
      <c r="N5" s="248" t="s">
        <v>46</v>
      </c>
      <c r="O5" s="249"/>
      <c r="P5" s="249"/>
      <c r="Q5" s="250"/>
      <c r="R5" s="124"/>
      <c r="S5" s="123" t="s">
        <v>45</v>
      </c>
    </row>
    <row r="6" spans="1:19" ht="12.75" customHeight="1" thickBot="1">
      <c r="A6" s="256" t="s">
        <v>44</v>
      </c>
      <c r="B6" s="257"/>
      <c r="C6" s="253"/>
      <c r="D6" s="44" t="s">
        <v>43</v>
      </c>
      <c r="E6" s="43" t="s">
        <v>42</v>
      </c>
      <c r="F6" s="43" t="s">
        <v>41</v>
      </c>
      <c r="G6" s="42" t="s">
        <v>17</v>
      </c>
      <c r="H6" s="122"/>
      <c r="I6" s="121" t="s">
        <v>39</v>
      </c>
      <c r="K6" s="256" t="s">
        <v>44</v>
      </c>
      <c r="L6" s="257"/>
      <c r="M6" s="253"/>
      <c r="N6" s="44" t="s">
        <v>43</v>
      </c>
      <c r="O6" s="43" t="s">
        <v>42</v>
      </c>
      <c r="P6" s="43" t="s">
        <v>41</v>
      </c>
      <c r="Q6" s="42" t="s">
        <v>17</v>
      </c>
      <c r="R6" s="122"/>
      <c r="S6" s="121" t="s">
        <v>39</v>
      </c>
    </row>
    <row r="7" spans="1:12" ht="4.5" customHeight="1" thickBot="1">
      <c r="A7" s="39"/>
      <c r="B7" s="39"/>
      <c r="K7" s="39"/>
      <c r="L7" s="39"/>
    </row>
    <row r="8" spans="1:19" ht="12.75" customHeight="1">
      <c r="A8" s="241" t="s">
        <v>154</v>
      </c>
      <c r="B8" s="242"/>
      <c r="C8" s="119">
        <v>1</v>
      </c>
      <c r="D8" s="118">
        <v>143</v>
      </c>
      <c r="E8" s="117">
        <v>44</v>
      </c>
      <c r="F8" s="117">
        <v>7</v>
      </c>
      <c r="G8" s="116">
        <f>IF(ISBLANK(D8),"",D8+E8)</f>
        <v>187</v>
      </c>
      <c r="H8" s="111"/>
      <c r="I8" s="27"/>
      <c r="K8" s="241" t="s">
        <v>153</v>
      </c>
      <c r="L8" s="242"/>
      <c r="M8" s="119">
        <v>2</v>
      </c>
      <c r="N8" s="118">
        <v>136</v>
      </c>
      <c r="O8" s="117">
        <v>54</v>
      </c>
      <c r="P8" s="117">
        <v>4</v>
      </c>
      <c r="Q8" s="116">
        <f>IF(ISBLANK(N8),"",N8+O8)</f>
        <v>190</v>
      </c>
      <c r="R8" s="111"/>
      <c r="S8" s="27"/>
    </row>
    <row r="9" spans="1:19" ht="12.75" customHeight="1">
      <c r="A9" s="243"/>
      <c r="B9" s="244"/>
      <c r="C9" s="115">
        <v>2</v>
      </c>
      <c r="D9" s="114">
        <v>146</v>
      </c>
      <c r="E9" s="113">
        <v>52</v>
      </c>
      <c r="F9" s="113">
        <v>6</v>
      </c>
      <c r="G9" s="112">
        <f>IF(ISBLANK(D9),"",D9+E9)</f>
        <v>198</v>
      </c>
      <c r="H9" s="111"/>
      <c r="I9" s="27"/>
      <c r="K9" s="243"/>
      <c r="L9" s="244"/>
      <c r="M9" s="115">
        <v>1</v>
      </c>
      <c r="N9" s="114">
        <v>142</v>
      </c>
      <c r="O9" s="113">
        <v>61</v>
      </c>
      <c r="P9" s="113">
        <v>3</v>
      </c>
      <c r="Q9" s="112">
        <f>IF(ISBLANK(N9),"",N9+O9)</f>
        <v>203</v>
      </c>
      <c r="R9" s="111"/>
      <c r="S9" s="27"/>
    </row>
    <row r="10" spans="1:19" ht="9.75" customHeight="1" thickBot="1">
      <c r="A10" s="235" t="s">
        <v>28</v>
      </c>
      <c r="B10" s="236"/>
      <c r="C10" s="110"/>
      <c r="D10" s="109"/>
      <c r="E10" s="109"/>
      <c r="F10" s="109"/>
      <c r="G10" s="108">
        <f>IF(ISBLANK(D10),"",D10+E10)</f>
      </c>
      <c r="H10" s="103"/>
      <c r="I10" s="107"/>
      <c r="K10" s="235" t="s">
        <v>152</v>
      </c>
      <c r="L10" s="236"/>
      <c r="M10" s="110"/>
      <c r="N10" s="109"/>
      <c r="O10" s="109"/>
      <c r="P10" s="109"/>
      <c r="Q10" s="108">
        <f>IF(ISBLANK(N10),"",N10+O10)</f>
      </c>
      <c r="R10" s="103"/>
      <c r="S10" s="107"/>
    </row>
    <row r="11" spans="1:19" ht="9.75" customHeight="1" thickBot="1">
      <c r="A11" s="235"/>
      <c r="B11" s="236"/>
      <c r="C11" s="106"/>
      <c r="D11" s="105"/>
      <c r="E11" s="105"/>
      <c r="F11" s="105"/>
      <c r="G11" s="120">
        <f>IF(ISBLANK(D11),"",D11+E11)</f>
      </c>
      <c r="H11" s="103"/>
      <c r="I11" s="228">
        <f>IF(ISNUMBER(G12),IF(G12&gt;Q12,2,IF(G12=Q12,1,0)),"")</f>
        <v>0</v>
      </c>
      <c r="K11" s="235"/>
      <c r="L11" s="236"/>
      <c r="M11" s="106"/>
      <c r="N11" s="105"/>
      <c r="O11" s="105"/>
      <c r="P11" s="105"/>
      <c r="Q11" s="104">
        <f>IF(ISBLANK(N11),"",N11+O11)</f>
      </c>
      <c r="R11" s="103"/>
      <c r="S11" s="228">
        <f>IF(ISNUMBER(Q12),IF(G12&lt;Q12,2,IF(G12=Q12,1,0)),"")</f>
        <v>2</v>
      </c>
    </row>
    <row r="12" spans="1:19" ht="15.75" customHeight="1" thickBot="1">
      <c r="A12" s="239">
        <v>841</v>
      </c>
      <c r="B12" s="240"/>
      <c r="C12" s="102" t="s">
        <v>17</v>
      </c>
      <c r="D12" s="101">
        <f>IF(ISNUMBER(D8),SUM(D8:D11),"")</f>
        <v>289</v>
      </c>
      <c r="E12" s="100">
        <f>IF(ISNUMBER(E8),SUM(E8:E11),"")</f>
        <v>96</v>
      </c>
      <c r="F12" s="99">
        <f>IF(ISNUMBER(F8),SUM(F8:F11),"")</f>
        <v>13</v>
      </c>
      <c r="G12" s="98">
        <f>IF(ISNUMBER(G8),SUM(G8:G11),"")</f>
        <v>385</v>
      </c>
      <c r="H12" s="97"/>
      <c r="I12" s="229"/>
      <c r="K12" s="239">
        <v>5144</v>
      </c>
      <c r="L12" s="240"/>
      <c r="M12" s="102" t="s">
        <v>17</v>
      </c>
      <c r="N12" s="101">
        <f>IF(ISNUMBER(N8),SUM(N8:N11),"")</f>
        <v>278</v>
      </c>
      <c r="O12" s="100">
        <f>IF(ISNUMBER(O8),SUM(O8:O11),"")</f>
        <v>115</v>
      </c>
      <c r="P12" s="99">
        <f>IF(ISNUMBER(P8),SUM(P8:P11),"")</f>
        <v>7</v>
      </c>
      <c r="Q12" s="98">
        <f>IF(ISNUMBER(Q8),SUM(Q8:Q11),"")</f>
        <v>393</v>
      </c>
      <c r="R12" s="97"/>
      <c r="S12" s="229"/>
    </row>
    <row r="13" spans="1:19" ht="12.75" customHeight="1" thickTop="1">
      <c r="A13" s="241" t="s">
        <v>140</v>
      </c>
      <c r="B13" s="242"/>
      <c r="C13" s="119">
        <v>1</v>
      </c>
      <c r="D13" s="118">
        <v>134</v>
      </c>
      <c r="E13" s="117">
        <v>52</v>
      </c>
      <c r="F13" s="117">
        <v>5</v>
      </c>
      <c r="G13" s="116">
        <f>IF(ISBLANK(D13),"",D13+E13)</f>
        <v>186</v>
      </c>
      <c r="H13" s="111"/>
      <c r="I13" s="27"/>
      <c r="K13" s="241" t="s">
        <v>151</v>
      </c>
      <c r="L13" s="242"/>
      <c r="M13" s="119">
        <v>2</v>
      </c>
      <c r="N13" s="118">
        <v>130</v>
      </c>
      <c r="O13" s="117">
        <v>72</v>
      </c>
      <c r="P13" s="117">
        <v>1</v>
      </c>
      <c r="Q13" s="116">
        <f>IF(ISBLANK(N13),"",N13+O13)</f>
        <v>202</v>
      </c>
      <c r="R13" s="111"/>
      <c r="S13" s="27"/>
    </row>
    <row r="14" spans="1:19" ht="12.75" customHeight="1">
      <c r="A14" s="243"/>
      <c r="B14" s="244"/>
      <c r="C14" s="115">
        <v>2</v>
      </c>
      <c r="D14" s="114">
        <v>121</v>
      </c>
      <c r="E14" s="113">
        <v>51</v>
      </c>
      <c r="F14" s="113">
        <v>9</v>
      </c>
      <c r="G14" s="112">
        <f>IF(ISBLANK(D14),"",D14+E14)</f>
        <v>172</v>
      </c>
      <c r="H14" s="111"/>
      <c r="I14" s="27"/>
      <c r="K14" s="243"/>
      <c r="L14" s="244"/>
      <c r="M14" s="115">
        <v>1</v>
      </c>
      <c r="N14" s="114">
        <v>128</v>
      </c>
      <c r="O14" s="113">
        <v>42</v>
      </c>
      <c r="P14" s="113">
        <v>7</v>
      </c>
      <c r="Q14" s="112">
        <f>IF(ISBLANK(N14),"",N14+O14)</f>
        <v>170</v>
      </c>
      <c r="R14" s="111"/>
      <c r="S14" s="27"/>
    </row>
    <row r="15" spans="1:19" ht="9.75" customHeight="1" thickBot="1">
      <c r="A15" s="235" t="s">
        <v>150</v>
      </c>
      <c r="B15" s="236"/>
      <c r="C15" s="110"/>
      <c r="D15" s="109"/>
      <c r="E15" s="109"/>
      <c r="F15" s="109"/>
      <c r="G15" s="108">
        <f>IF(ISBLANK(D15),"",D15+E15)</f>
      </c>
      <c r="H15" s="103"/>
      <c r="I15" s="107"/>
      <c r="K15" s="235" t="s">
        <v>149</v>
      </c>
      <c r="L15" s="236"/>
      <c r="M15" s="110"/>
      <c r="N15" s="109"/>
      <c r="O15" s="109"/>
      <c r="P15" s="109"/>
      <c r="Q15" s="108">
        <f>IF(ISBLANK(N15),"",N15+O15)</f>
      </c>
      <c r="R15" s="103"/>
      <c r="S15" s="107"/>
    </row>
    <row r="16" spans="1:19" ht="9.75" customHeight="1" thickBot="1">
      <c r="A16" s="235"/>
      <c r="B16" s="236"/>
      <c r="C16" s="106"/>
      <c r="D16" s="105"/>
      <c r="E16" s="105"/>
      <c r="F16" s="105"/>
      <c r="G16" s="104">
        <f>IF(ISBLANK(D16),"",D16+E16)</f>
      </c>
      <c r="H16" s="103"/>
      <c r="I16" s="228">
        <f>IF(ISNUMBER(G17),IF(G17&gt;Q17,2,IF(G17=Q17,1,0)),"")</f>
        <v>0</v>
      </c>
      <c r="K16" s="235"/>
      <c r="L16" s="236"/>
      <c r="M16" s="106"/>
      <c r="N16" s="105"/>
      <c r="O16" s="105"/>
      <c r="P16" s="105"/>
      <c r="Q16" s="104">
        <f>IF(ISBLANK(N16),"",N16+O16)</f>
      </c>
      <c r="R16" s="103"/>
      <c r="S16" s="228">
        <f>IF(ISNUMBER(Q17),IF(G17&lt;Q17,2,IF(G17=Q17,1,0)),"")</f>
        <v>2</v>
      </c>
    </row>
    <row r="17" spans="1:19" ht="15.75" customHeight="1" thickBot="1">
      <c r="A17" s="239">
        <v>808</v>
      </c>
      <c r="B17" s="240"/>
      <c r="C17" s="102" t="s">
        <v>17</v>
      </c>
      <c r="D17" s="101">
        <f>IF(ISNUMBER(D13),SUM(D13:D16),"")</f>
        <v>255</v>
      </c>
      <c r="E17" s="100">
        <f>IF(ISNUMBER(E13),SUM(E13:E16),"")</f>
        <v>103</v>
      </c>
      <c r="F17" s="99">
        <f>IF(ISNUMBER(F13),SUM(F13:F16),"")</f>
        <v>14</v>
      </c>
      <c r="G17" s="98">
        <f>IF(ISNUMBER(G13),SUM(G13:G16),"")</f>
        <v>358</v>
      </c>
      <c r="H17" s="97"/>
      <c r="I17" s="229"/>
      <c r="K17" s="239">
        <v>5400</v>
      </c>
      <c r="L17" s="240"/>
      <c r="M17" s="102" t="s">
        <v>17</v>
      </c>
      <c r="N17" s="101">
        <f>IF(ISNUMBER(N13),SUM(N13:N16),"")</f>
        <v>258</v>
      </c>
      <c r="O17" s="100">
        <f>IF(ISNUMBER(O13),SUM(O13:O16),"")</f>
        <v>114</v>
      </c>
      <c r="P17" s="99">
        <f>IF(ISNUMBER(P13),SUM(P13:P16),"")</f>
        <v>8</v>
      </c>
      <c r="Q17" s="98">
        <f>IF(ISNUMBER(Q13),SUM(Q13:Q16),"")</f>
        <v>372</v>
      </c>
      <c r="R17" s="97"/>
      <c r="S17" s="229"/>
    </row>
    <row r="18" spans="1:19" ht="12.75" customHeight="1" thickTop="1">
      <c r="A18" s="241" t="s">
        <v>148</v>
      </c>
      <c r="B18" s="242"/>
      <c r="C18" s="119">
        <v>1</v>
      </c>
      <c r="D18" s="118">
        <v>126</v>
      </c>
      <c r="E18" s="117">
        <v>52</v>
      </c>
      <c r="F18" s="117">
        <v>6</v>
      </c>
      <c r="G18" s="116">
        <f>IF(ISBLANK(D18),"",D18+E18)</f>
        <v>178</v>
      </c>
      <c r="H18" s="111"/>
      <c r="I18" s="27"/>
      <c r="K18" s="241" t="s">
        <v>147</v>
      </c>
      <c r="L18" s="242"/>
      <c r="M18" s="119">
        <v>2</v>
      </c>
      <c r="N18" s="118">
        <v>122</v>
      </c>
      <c r="O18" s="117">
        <v>62</v>
      </c>
      <c r="P18" s="117">
        <v>3</v>
      </c>
      <c r="Q18" s="116">
        <f>IF(ISBLANK(N18),"",N18+O18)</f>
        <v>184</v>
      </c>
      <c r="R18" s="111"/>
      <c r="S18" s="27"/>
    </row>
    <row r="19" spans="1:19" ht="12.75" customHeight="1">
      <c r="A19" s="243"/>
      <c r="B19" s="244"/>
      <c r="C19" s="115">
        <v>2</v>
      </c>
      <c r="D19" s="114">
        <v>133</v>
      </c>
      <c r="E19" s="113">
        <v>52</v>
      </c>
      <c r="F19" s="113">
        <v>6</v>
      </c>
      <c r="G19" s="112">
        <f>IF(ISBLANK(D19),"",D19+E19)</f>
        <v>185</v>
      </c>
      <c r="H19" s="111"/>
      <c r="I19" s="27"/>
      <c r="K19" s="243"/>
      <c r="L19" s="244"/>
      <c r="M19" s="115">
        <v>1</v>
      </c>
      <c r="N19" s="114">
        <v>143</v>
      </c>
      <c r="O19" s="113">
        <v>59</v>
      </c>
      <c r="P19" s="113">
        <v>1</v>
      </c>
      <c r="Q19" s="112">
        <f>IF(ISBLANK(N19),"",N19+O19)</f>
        <v>202</v>
      </c>
      <c r="R19" s="111"/>
      <c r="S19" s="27"/>
    </row>
    <row r="20" spans="1:19" ht="9.75" customHeight="1" thickBot="1">
      <c r="A20" s="235" t="s">
        <v>146</v>
      </c>
      <c r="B20" s="236"/>
      <c r="C20" s="110"/>
      <c r="D20" s="109"/>
      <c r="E20" s="109"/>
      <c r="F20" s="109"/>
      <c r="G20" s="108">
        <f>IF(ISBLANK(D20),"",D20+E20)</f>
      </c>
      <c r="H20" s="103"/>
      <c r="I20" s="107"/>
      <c r="K20" s="235" t="s">
        <v>145</v>
      </c>
      <c r="L20" s="236"/>
      <c r="M20" s="110"/>
      <c r="N20" s="109"/>
      <c r="O20" s="109"/>
      <c r="P20" s="109"/>
      <c r="Q20" s="108">
        <f>IF(ISBLANK(N20),"",N20+O20)</f>
      </c>
      <c r="R20" s="103"/>
      <c r="S20" s="107"/>
    </row>
    <row r="21" spans="1:19" ht="9.75" customHeight="1" thickBot="1">
      <c r="A21" s="235"/>
      <c r="B21" s="236"/>
      <c r="C21" s="106"/>
      <c r="D21" s="105"/>
      <c r="E21" s="105"/>
      <c r="F21" s="105"/>
      <c r="G21" s="104">
        <f>IF(ISBLANK(D21),"",D21+E21)</f>
      </c>
      <c r="H21" s="103"/>
      <c r="I21" s="228">
        <f>IF(ISNUMBER(G22),IF(G22&gt;Q22,2,IF(G22=Q22,1,0)),"")</f>
        <v>0</v>
      </c>
      <c r="K21" s="235"/>
      <c r="L21" s="236"/>
      <c r="M21" s="106"/>
      <c r="N21" s="105"/>
      <c r="O21" s="105"/>
      <c r="P21" s="105"/>
      <c r="Q21" s="104">
        <f>IF(ISBLANK(N21),"",N21+O21)</f>
      </c>
      <c r="R21" s="103"/>
      <c r="S21" s="228">
        <f>IF(ISNUMBER(Q22),IF(G22&lt;Q22,2,IF(G22=Q22,1,0)),"")</f>
        <v>2</v>
      </c>
    </row>
    <row r="22" spans="1:19" ht="15.75" customHeight="1" thickBot="1">
      <c r="A22" s="239">
        <v>16797</v>
      </c>
      <c r="B22" s="240"/>
      <c r="C22" s="102" t="s">
        <v>17</v>
      </c>
      <c r="D22" s="101">
        <f>IF(ISNUMBER(D18),SUM(D18:D21),"")</f>
        <v>259</v>
      </c>
      <c r="E22" s="100">
        <f>IF(ISNUMBER(E18),SUM(E18:E21),"")</f>
        <v>104</v>
      </c>
      <c r="F22" s="99">
        <f>IF(ISNUMBER(F18),SUM(F18:F21),"")</f>
        <v>12</v>
      </c>
      <c r="G22" s="98">
        <f>IF(ISNUMBER(G18),SUM(G18:G21),"")</f>
        <v>363</v>
      </c>
      <c r="H22" s="97"/>
      <c r="I22" s="229"/>
      <c r="K22" s="239">
        <v>1092</v>
      </c>
      <c r="L22" s="240"/>
      <c r="M22" s="102" t="s">
        <v>17</v>
      </c>
      <c r="N22" s="101">
        <f>IF(ISNUMBER(N18),SUM(N18:N21),"")</f>
        <v>265</v>
      </c>
      <c r="O22" s="100">
        <f>IF(ISNUMBER(O18),SUM(O18:O21),"")</f>
        <v>121</v>
      </c>
      <c r="P22" s="99">
        <f>IF(ISNUMBER(P18),SUM(P18:P21),"")</f>
        <v>4</v>
      </c>
      <c r="Q22" s="98">
        <f>IF(ISNUMBER(Q18),SUM(Q18:Q21),"")</f>
        <v>386</v>
      </c>
      <c r="R22" s="97"/>
      <c r="S22" s="229"/>
    </row>
    <row r="23" spans="1:19" ht="12.75" customHeight="1" thickTop="1">
      <c r="A23" s="241" t="s">
        <v>144</v>
      </c>
      <c r="B23" s="242"/>
      <c r="C23" s="119">
        <v>1</v>
      </c>
      <c r="D23" s="118">
        <v>156</v>
      </c>
      <c r="E23" s="117">
        <v>35</v>
      </c>
      <c r="F23" s="117">
        <v>12</v>
      </c>
      <c r="G23" s="116">
        <f>IF(ISBLANK(D23),"",D23+E23)</f>
        <v>191</v>
      </c>
      <c r="H23" s="111"/>
      <c r="I23" s="27"/>
      <c r="K23" s="241" t="s">
        <v>143</v>
      </c>
      <c r="L23" s="242"/>
      <c r="M23" s="119">
        <v>2</v>
      </c>
      <c r="N23" s="118">
        <v>135</v>
      </c>
      <c r="O23" s="117">
        <v>54</v>
      </c>
      <c r="P23" s="117">
        <v>3</v>
      </c>
      <c r="Q23" s="116">
        <f>IF(ISBLANK(N23),"",N23+O23)</f>
        <v>189</v>
      </c>
      <c r="R23" s="111"/>
      <c r="S23" s="27"/>
    </row>
    <row r="24" spans="1:19" ht="12.75" customHeight="1">
      <c r="A24" s="243"/>
      <c r="B24" s="244"/>
      <c r="C24" s="115">
        <v>2</v>
      </c>
      <c r="D24" s="114">
        <v>126</v>
      </c>
      <c r="E24" s="113">
        <v>51</v>
      </c>
      <c r="F24" s="113">
        <v>7</v>
      </c>
      <c r="G24" s="112">
        <f>IF(ISBLANK(D24),"",D24+E24)</f>
        <v>177</v>
      </c>
      <c r="H24" s="111"/>
      <c r="I24" s="27"/>
      <c r="K24" s="243"/>
      <c r="L24" s="244"/>
      <c r="M24" s="115">
        <v>1</v>
      </c>
      <c r="N24" s="114">
        <v>135</v>
      </c>
      <c r="O24" s="113">
        <v>32</v>
      </c>
      <c r="P24" s="113">
        <v>10</v>
      </c>
      <c r="Q24" s="112">
        <f>IF(ISBLANK(N24),"",N24+O24)</f>
        <v>167</v>
      </c>
      <c r="R24" s="111"/>
      <c r="S24" s="27"/>
    </row>
    <row r="25" spans="1:19" ht="9.75" customHeight="1" thickBot="1">
      <c r="A25" s="235" t="s">
        <v>142</v>
      </c>
      <c r="B25" s="236"/>
      <c r="C25" s="110"/>
      <c r="D25" s="109"/>
      <c r="E25" s="109"/>
      <c r="F25" s="109"/>
      <c r="G25" s="108">
        <f>IF(ISBLANK(D25),"",D25+E25)</f>
      </c>
      <c r="H25" s="103"/>
      <c r="I25" s="107"/>
      <c r="K25" s="235" t="s">
        <v>141</v>
      </c>
      <c r="L25" s="236"/>
      <c r="M25" s="110"/>
      <c r="N25" s="109"/>
      <c r="O25" s="109"/>
      <c r="P25" s="109"/>
      <c r="Q25" s="108">
        <f>IF(ISBLANK(N25),"",N25+O25)</f>
      </c>
      <c r="R25" s="103"/>
      <c r="S25" s="107"/>
    </row>
    <row r="26" spans="1:19" ht="9.75" customHeight="1" thickBot="1">
      <c r="A26" s="235"/>
      <c r="B26" s="236"/>
      <c r="C26" s="106"/>
      <c r="D26" s="105"/>
      <c r="E26" s="105"/>
      <c r="F26" s="105"/>
      <c r="G26" s="104">
        <f>IF(ISBLANK(D26),"",D26+E26)</f>
      </c>
      <c r="H26" s="103"/>
      <c r="I26" s="228">
        <f>IF(ISNUMBER(G27),IF(G27&gt;Q27,2,IF(G27=Q27,1,0)),"")</f>
        <v>2</v>
      </c>
      <c r="K26" s="235"/>
      <c r="L26" s="236"/>
      <c r="M26" s="106"/>
      <c r="N26" s="105"/>
      <c r="O26" s="105"/>
      <c r="P26" s="105"/>
      <c r="Q26" s="104">
        <f>IF(ISBLANK(N26),"",N26+O26)</f>
      </c>
      <c r="R26" s="103"/>
      <c r="S26" s="228">
        <f>IF(ISNUMBER(Q27),IF(G27&lt;Q27,2,IF(G27=Q27,1,0)),"")</f>
        <v>0</v>
      </c>
    </row>
    <row r="27" spans="1:19" ht="15.75" customHeight="1" thickBot="1">
      <c r="A27" s="239">
        <v>819</v>
      </c>
      <c r="B27" s="240"/>
      <c r="C27" s="102" t="s">
        <v>17</v>
      </c>
      <c r="D27" s="101">
        <f>IF(ISNUMBER(D23),SUM(D23:D26),"")</f>
        <v>282</v>
      </c>
      <c r="E27" s="100">
        <f>IF(ISNUMBER(E23),SUM(E23:E26),"")</f>
        <v>86</v>
      </c>
      <c r="F27" s="99">
        <f>IF(ISNUMBER(F23),SUM(F23:F26),"")</f>
        <v>19</v>
      </c>
      <c r="G27" s="98">
        <f>IF(ISNUMBER(G23),SUM(G23:G26),"")</f>
        <v>368</v>
      </c>
      <c r="H27" s="97"/>
      <c r="I27" s="229"/>
      <c r="K27" s="239">
        <v>10013</v>
      </c>
      <c r="L27" s="240"/>
      <c r="M27" s="102" t="s">
        <v>17</v>
      </c>
      <c r="N27" s="101">
        <f>IF(ISNUMBER(N23),SUM(N23:N26),"")</f>
        <v>270</v>
      </c>
      <c r="O27" s="100">
        <f>IF(ISNUMBER(O23),SUM(O23:O26),"")</f>
        <v>86</v>
      </c>
      <c r="P27" s="99">
        <f>IF(ISNUMBER(P23),SUM(P23:P26),"")</f>
        <v>13</v>
      </c>
      <c r="Q27" s="98">
        <f>IF(ISNUMBER(Q23),SUM(Q23:Q26),"")</f>
        <v>356</v>
      </c>
      <c r="R27" s="97"/>
      <c r="S27" s="229"/>
    </row>
    <row r="28" spans="1:19" ht="12.75" customHeight="1" thickTop="1">
      <c r="A28" s="241" t="s">
        <v>140</v>
      </c>
      <c r="B28" s="242"/>
      <c r="C28" s="119">
        <v>1</v>
      </c>
      <c r="D28" s="118">
        <v>133</v>
      </c>
      <c r="E28" s="117">
        <v>44</v>
      </c>
      <c r="F28" s="117">
        <v>8</v>
      </c>
      <c r="G28" s="116">
        <f>IF(ISBLANK(D28),"",D28+E28)</f>
        <v>177</v>
      </c>
      <c r="H28" s="111"/>
      <c r="I28" s="27"/>
      <c r="K28" s="241" t="s">
        <v>139</v>
      </c>
      <c r="L28" s="242"/>
      <c r="M28" s="119">
        <v>2</v>
      </c>
      <c r="N28" s="118">
        <v>132</v>
      </c>
      <c r="O28" s="117">
        <v>62</v>
      </c>
      <c r="P28" s="117">
        <v>6</v>
      </c>
      <c r="Q28" s="116">
        <f>IF(ISBLANK(N28),"",N28+O28)</f>
        <v>194</v>
      </c>
      <c r="R28" s="111"/>
      <c r="S28" s="27"/>
    </row>
    <row r="29" spans="1:19" ht="12.75" customHeight="1">
      <c r="A29" s="243"/>
      <c r="B29" s="244"/>
      <c r="C29" s="115">
        <v>2</v>
      </c>
      <c r="D29" s="114">
        <v>146</v>
      </c>
      <c r="E29" s="113">
        <v>62</v>
      </c>
      <c r="F29" s="113">
        <v>1</v>
      </c>
      <c r="G29" s="112">
        <f>IF(ISBLANK(D29),"",D29+E29)</f>
        <v>208</v>
      </c>
      <c r="H29" s="111"/>
      <c r="I29" s="27"/>
      <c r="K29" s="243"/>
      <c r="L29" s="244"/>
      <c r="M29" s="115">
        <v>1</v>
      </c>
      <c r="N29" s="114">
        <v>141</v>
      </c>
      <c r="O29" s="113">
        <v>63</v>
      </c>
      <c r="P29" s="113">
        <v>3</v>
      </c>
      <c r="Q29" s="112">
        <f>IF(ISBLANK(N29),"",N29+O29)</f>
        <v>204</v>
      </c>
      <c r="R29" s="111"/>
      <c r="S29" s="27"/>
    </row>
    <row r="30" spans="1:19" ht="9.75" customHeight="1" thickBot="1">
      <c r="A30" s="235" t="s">
        <v>32</v>
      </c>
      <c r="B30" s="236"/>
      <c r="C30" s="110"/>
      <c r="D30" s="109"/>
      <c r="E30" s="109"/>
      <c r="F30" s="109"/>
      <c r="G30" s="108">
        <f>IF(ISBLANK(D30),"",D30+E30)</f>
      </c>
      <c r="H30" s="103"/>
      <c r="I30" s="107"/>
      <c r="K30" s="235" t="s">
        <v>29</v>
      </c>
      <c r="L30" s="236"/>
      <c r="M30" s="110"/>
      <c r="N30" s="109"/>
      <c r="O30" s="109"/>
      <c r="P30" s="109"/>
      <c r="Q30" s="108">
        <f>IF(ISBLANK(N30),"",N30+O30)</f>
      </c>
      <c r="R30" s="103"/>
      <c r="S30" s="107"/>
    </row>
    <row r="31" spans="1:19" ht="9.75" customHeight="1" thickBot="1">
      <c r="A31" s="235"/>
      <c r="B31" s="236"/>
      <c r="C31" s="106"/>
      <c r="D31" s="105"/>
      <c r="E31" s="105"/>
      <c r="F31" s="105"/>
      <c r="G31" s="104">
        <f>IF(ISBLANK(D31),"",D31+E31)</f>
      </c>
      <c r="H31" s="103"/>
      <c r="I31" s="228">
        <f>IF(ISNUMBER(G32),IF(G32&gt;Q32,2,IF(G32=Q32,1,0)),"")</f>
        <v>0</v>
      </c>
      <c r="K31" s="235"/>
      <c r="L31" s="236"/>
      <c r="M31" s="106"/>
      <c r="N31" s="105"/>
      <c r="O31" s="105"/>
      <c r="P31" s="105"/>
      <c r="Q31" s="104">
        <f>IF(ISBLANK(N31),"",N31+O31)</f>
      </c>
      <c r="R31" s="103"/>
      <c r="S31" s="228">
        <f>IF(ISNUMBER(Q32),IF(G32&lt;Q32,2,IF(G32=Q32,1,0)),"")</f>
        <v>2</v>
      </c>
    </row>
    <row r="32" spans="1:19" ht="15.75" customHeight="1" thickBot="1">
      <c r="A32" s="239">
        <v>807</v>
      </c>
      <c r="B32" s="240"/>
      <c r="C32" s="102" t="s">
        <v>17</v>
      </c>
      <c r="D32" s="101">
        <f>IF(ISNUMBER(D28),SUM(D28:D31),"")</f>
        <v>279</v>
      </c>
      <c r="E32" s="100">
        <f>IF(ISNUMBER(E28),SUM(E28:E31),"")</f>
        <v>106</v>
      </c>
      <c r="F32" s="99">
        <f>IF(ISNUMBER(F28),SUM(F28:F31),"")</f>
        <v>9</v>
      </c>
      <c r="G32" s="98">
        <f>IF(ISNUMBER(G28),SUM(G28:G31),"")</f>
        <v>385</v>
      </c>
      <c r="H32" s="97"/>
      <c r="I32" s="229"/>
      <c r="K32" s="239">
        <v>1062</v>
      </c>
      <c r="L32" s="240"/>
      <c r="M32" s="102" t="s">
        <v>17</v>
      </c>
      <c r="N32" s="101">
        <f>IF(ISNUMBER(N28),SUM(N28:N31),"")</f>
        <v>273</v>
      </c>
      <c r="O32" s="100">
        <f>IF(ISNUMBER(O28),SUM(O28:O31),"")</f>
        <v>125</v>
      </c>
      <c r="P32" s="99">
        <f>IF(ISNUMBER(P28),SUM(P28:P31),"")</f>
        <v>9</v>
      </c>
      <c r="Q32" s="98">
        <f>IF(ISNUMBER(Q28),SUM(Q28:Q31),"")</f>
        <v>398</v>
      </c>
      <c r="R32" s="97"/>
      <c r="S32" s="229"/>
    </row>
    <row r="33" spans="1:19" ht="12.75" customHeight="1" thickTop="1">
      <c r="A33" s="241" t="s">
        <v>138</v>
      </c>
      <c r="B33" s="242"/>
      <c r="C33" s="119">
        <v>1</v>
      </c>
      <c r="D33" s="118">
        <v>122</v>
      </c>
      <c r="E33" s="117">
        <v>69</v>
      </c>
      <c r="F33" s="117">
        <v>5</v>
      </c>
      <c r="G33" s="116">
        <f>IF(ISBLANK(D33),"",D33+E33)</f>
        <v>191</v>
      </c>
      <c r="H33" s="111"/>
      <c r="I33" s="27"/>
      <c r="K33" s="241" t="s">
        <v>137</v>
      </c>
      <c r="L33" s="242"/>
      <c r="M33" s="119">
        <v>2</v>
      </c>
      <c r="N33" s="118">
        <v>152</v>
      </c>
      <c r="O33" s="117">
        <v>60</v>
      </c>
      <c r="P33" s="117">
        <v>3</v>
      </c>
      <c r="Q33" s="116">
        <f>IF(ISBLANK(N33),"",N33+O33)</f>
        <v>212</v>
      </c>
      <c r="R33" s="111"/>
      <c r="S33" s="27"/>
    </row>
    <row r="34" spans="1:19" ht="12.75" customHeight="1">
      <c r="A34" s="243"/>
      <c r="B34" s="244"/>
      <c r="C34" s="115">
        <v>2</v>
      </c>
      <c r="D34" s="114">
        <v>123</v>
      </c>
      <c r="E34" s="113">
        <v>62</v>
      </c>
      <c r="F34" s="113">
        <v>4</v>
      </c>
      <c r="G34" s="112">
        <f>IF(ISBLANK(D34),"",D34+E34)</f>
        <v>185</v>
      </c>
      <c r="H34" s="111"/>
      <c r="I34" s="27"/>
      <c r="K34" s="243"/>
      <c r="L34" s="244"/>
      <c r="M34" s="115">
        <v>1</v>
      </c>
      <c r="N34" s="114">
        <v>151</v>
      </c>
      <c r="O34" s="113">
        <v>45</v>
      </c>
      <c r="P34" s="113">
        <v>3</v>
      </c>
      <c r="Q34" s="112">
        <f>IF(ISBLANK(N34),"",N34+O34)</f>
        <v>196</v>
      </c>
      <c r="R34" s="111"/>
      <c r="S34" s="27"/>
    </row>
    <row r="35" spans="1:19" ht="9.75" customHeight="1" thickBot="1">
      <c r="A35" s="235" t="s">
        <v>136</v>
      </c>
      <c r="B35" s="236"/>
      <c r="C35" s="110"/>
      <c r="D35" s="109"/>
      <c r="E35" s="109"/>
      <c r="F35" s="109"/>
      <c r="G35" s="108">
        <f>IF(ISBLANK(D35),"",D35+E35)</f>
      </c>
      <c r="H35" s="103"/>
      <c r="I35" s="107"/>
      <c r="K35" s="235" t="s">
        <v>135</v>
      </c>
      <c r="L35" s="236"/>
      <c r="M35" s="110"/>
      <c r="N35" s="109"/>
      <c r="O35" s="109"/>
      <c r="P35" s="109"/>
      <c r="Q35" s="108">
        <f>IF(ISBLANK(N35),"",N35+O35)</f>
      </c>
      <c r="R35" s="103"/>
      <c r="S35" s="107"/>
    </row>
    <row r="36" spans="1:19" ht="9.75" customHeight="1" thickBot="1">
      <c r="A36" s="235"/>
      <c r="B36" s="236"/>
      <c r="C36" s="106"/>
      <c r="D36" s="105"/>
      <c r="E36" s="105"/>
      <c r="F36" s="105"/>
      <c r="G36" s="104">
        <f>IF(ISBLANK(D36),"",D36+E36)</f>
      </c>
      <c r="H36" s="103"/>
      <c r="I36" s="228">
        <f>IF(ISNUMBER(G37),IF(G37&gt;Q37,2,IF(G37=Q37,1,0)),"")</f>
        <v>0</v>
      </c>
      <c r="K36" s="235"/>
      <c r="L36" s="236"/>
      <c r="M36" s="106"/>
      <c r="N36" s="105"/>
      <c r="O36" s="105"/>
      <c r="P36" s="105"/>
      <c r="Q36" s="104">
        <f>IF(ISBLANK(N36),"",N36+O36)</f>
      </c>
      <c r="R36" s="103"/>
      <c r="S36" s="228">
        <f>IF(ISNUMBER(Q37),IF(G37&lt;Q37,2,IF(G37=Q37,1,0)),"")</f>
        <v>2</v>
      </c>
    </row>
    <row r="37" spans="1:19" ht="15.75" customHeight="1" thickBot="1">
      <c r="A37" s="239">
        <v>22375</v>
      </c>
      <c r="B37" s="240"/>
      <c r="C37" s="102" t="s">
        <v>17</v>
      </c>
      <c r="D37" s="101">
        <f>IF(ISNUMBER(D33),SUM(D33:D36),"")</f>
        <v>245</v>
      </c>
      <c r="E37" s="100">
        <f>IF(ISNUMBER(E33),SUM(E33:E36),"")</f>
        <v>131</v>
      </c>
      <c r="F37" s="99">
        <f>IF(ISNUMBER(F33),SUM(F33:F36),"")</f>
        <v>9</v>
      </c>
      <c r="G37" s="98">
        <f>IF(ISNUMBER(G33),SUM(G33:G36),"")</f>
        <v>376</v>
      </c>
      <c r="H37" s="97"/>
      <c r="I37" s="229"/>
      <c r="K37" s="239">
        <v>1198</v>
      </c>
      <c r="L37" s="240"/>
      <c r="M37" s="102" t="s">
        <v>17</v>
      </c>
      <c r="N37" s="101">
        <f>IF(ISNUMBER(N33),SUM(N33:N36),"")</f>
        <v>303</v>
      </c>
      <c r="O37" s="100">
        <f>IF(ISNUMBER(O33),SUM(O33:O36),"")</f>
        <v>105</v>
      </c>
      <c r="P37" s="99">
        <f>IF(ISNUMBER(P33),SUM(P33:P36),"")</f>
        <v>6</v>
      </c>
      <c r="Q37" s="98">
        <f>IF(ISNUMBER(Q33),SUM(Q33:Q36),"")</f>
        <v>408</v>
      </c>
      <c r="R37" s="97"/>
      <c r="S37" s="229"/>
    </row>
    <row r="38" ht="4.5" customHeight="1" thickBot="1" thickTop="1"/>
    <row r="39" spans="1:19" ht="19.5" customHeight="1" thickBot="1">
      <c r="A39" s="96"/>
      <c r="B39" s="95"/>
      <c r="C39" s="94" t="s">
        <v>16</v>
      </c>
      <c r="D39" s="93">
        <f>IF(ISNUMBER(D12),SUM(D12,D17,D22,D27,D32,D37),"")</f>
        <v>1609</v>
      </c>
      <c r="E39" s="92">
        <f>IF(ISNUMBER(E12),SUM(E12,E17,E22,E27,E32,E37),"")</f>
        <v>626</v>
      </c>
      <c r="F39" s="91">
        <f>IF(ISNUMBER(F12),SUM(F12,F17,F22,F27,F32,F37),"")</f>
        <v>76</v>
      </c>
      <c r="G39" s="90">
        <f>IF(ISNUMBER(G12),SUM(G12,G17,G22,G27,G32,G37),"")</f>
        <v>2235</v>
      </c>
      <c r="H39" s="89"/>
      <c r="I39" s="88">
        <f>IF(ISNUMBER(G39),IF(G39&gt;Q39,4,IF(G39=Q39,2,0)),"")</f>
        <v>0</v>
      </c>
      <c r="K39" s="96"/>
      <c r="L39" s="95"/>
      <c r="M39" s="94" t="s">
        <v>16</v>
      </c>
      <c r="N39" s="93">
        <f>IF(ISNUMBER(N12),SUM(N12,N17,N22,N27,N32,N37),"")</f>
        <v>1647</v>
      </c>
      <c r="O39" s="92">
        <f>IF(ISNUMBER(O12),SUM(O12,O17,O22,O27,O32,O37),"")</f>
        <v>666</v>
      </c>
      <c r="P39" s="91">
        <f>IF(ISNUMBER(P12),SUM(P12,P17,P22,P27,P32,P37),"")</f>
        <v>47</v>
      </c>
      <c r="Q39" s="90">
        <f>IF(ISNUMBER(Q12),SUM(Q12,Q17,Q22,Q27,Q32,Q37),"")</f>
        <v>2313</v>
      </c>
      <c r="R39" s="89"/>
      <c r="S39" s="88">
        <f>IF(ISNUMBER(Q39),IF(G39&lt;Q39,4,IF(G39=Q39,2,0)),"")</f>
        <v>4</v>
      </c>
    </row>
    <row r="40" ht="4.5" customHeight="1" thickBot="1"/>
    <row r="41" spans="1:19" ht="19.5" customHeight="1" thickBot="1">
      <c r="A41" s="85"/>
      <c r="B41" s="80" t="s">
        <v>133</v>
      </c>
      <c r="C41" s="227" t="s">
        <v>134</v>
      </c>
      <c r="D41" s="227"/>
      <c r="E41" s="227"/>
      <c r="G41" s="233" t="s">
        <v>14</v>
      </c>
      <c r="H41" s="234"/>
      <c r="I41" s="87">
        <f>IF(ISNUMBER(I11),SUM(I11,I16,I21,I26,I31,I36,I39),"")</f>
        <v>2</v>
      </c>
      <c r="K41" s="85"/>
      <c r="L41" s="80" t="s">
        <v>133</v>
      </c>
      <c r="M41" s="227" t="s">
        <v>132</v>
      </c>
      <c r="N41" s="227"/>
      <c r="O41" s="227"/>
      <c r="Q41" s="233" t="s">
        <v>14</v>
      </c>
      <c r="R41" s="234"/>
      <c r="S41" s="87">
        <f>IF(ISNUMBER(S11),SUM(S11,S16,S21,S26,S31,S36,S39),"")</f>
        <v>14</v>
      </c>
    </row>
    <row r="42" spans="1:19" ht="19.5" customHeight="1">
      <c r="A42" s="85"/>
      <c r="B42" s="80" t="s">
        <v>128</v>
      </c>
      <c r="C42" s="230"/>
      <c r="D42" s="230"/>
      <c r="E42" s="230"/>
      <c r="F42" s="86"/>
      <c r="G42" s="86"/>
      <c r="H42" s="86"/>
      <c r="I42" s="86"/>
      <c r="J42" s="86"/>
      <c r="K42" s="85"/>
      <c r="L42" s="80" t="s">
        <v>128</v>
      </c>
      <c r="M42" s="230"/>
      <c r="N42" s="230"/>
      <c r="O42" s="230"/>
      <c r="P42" s="84"/>
      <c r="Q42" s="83"/>
      <c r="R42" s="83"/>
      <c r="S42" s="83"/>
    </row>
    <row r="43" spans="1:19" ht="20.25" customHeight="1">
      <c r="A43" s="80" t="s">
        <v>131</v>
      </c>
      <c r="B43" s="80" t="s">
        <v>130</v>
      </c>
      <c r="C43" s="231"/>
      <c r="D43" s="231"/>
      <c r="E43" s="231"/>
      <c r="F43" s="231"/>
      <c r="G43" s="231"/>
      <c r="H43" s="231"/>
      <c r="I43" s="80"/>
      <c r="J43" s="80"/>
      <c r="K43" s="80" t="s">
        <v>129</v>
      </c>
      <c r="L43" s="232"/>
      <c r="M43" s="232"/>
      <c r="N43" s="81"/>
      <c r="O43" s="80" t="s">
        <v>128</v>
      </c>
      <c r="P43" s="265"/>
      <c r="Q43" s="265"/>
      <c r="R43" s="265"/>
      <c r="S43" s="265"/>
    </row>
    <row r="44" spans="1:19" ht="9.75" customHeight="1">
      <c r="A44" s="80"/>
      <c r="B44" s="80"/>
      <c r="C44" s="79"/>
      <c r="D44" s="79"/>
      <c r="E44" s="79"/>
      <c r="F44" s="79"/>
      <c r="G44" s="79"/>
      <c r="H44" s="79"/>
      <c r="I44" s="80"/>
      <c r="J44" s="80"/>
      <c r="K44" s="80"/>
      <c r="L44" s="82"/>
      <c r="M44" s="82"/>
      <c r="N44" s="81"/>
      <c r="O44" s="80"/>
      <c r="P44" s="79"/>
      <c r="Q44" s="79"/>
      <c r="R44" s="79"/>
      <c r="S44" s="79"/>
    </row>
    <row r="45" ht="30" customHeight="1">
      <c r="A45" s="3" t="s">
        <v>11</v>
      </c>
    </row>
    <row r="46" spans="2:11" ht="19.5" customHeight="1">
      <c r="B46" s="2" t="s">
        <v>10</v>
      </c>
      <c r="C46" s="237" t="s">
        <v>115</v>
      </c>
      <c r="D46" s="237"/>
      <c r="I46" s="2" t="s">
        <v>9</v>
      </c>
      <c r="J46" s="238">
        <v>21</v>
      </c>
      <c r="K46" s="238"/>
    </row>
    <row r="47" spans="2:19" ht="19.5" customHeight="1">
      <c r="B47" s="2" t="s">
        <v>8</v>
      </c>
      <c r="C47" s="270" t="s">
        <v>73</v>
      </c>
      <c r="D47" s="270"/>
      <c r="I47" s="2" t="s">
        <v>7</v>
      </c>
      <c r="J47" s="226">
        <v>1</v>
      </c>
      <c r="K47" s="226"/>
      <c r="P47" s="2" t="s">
        <v>6</v>
      </c>
      <c r="Q47" s="269"/>
      <c r="R47" s="269"/>
      <c r="S47" s="269"/>
    </row>
    <row r="48" ht="9.75" customHeight="1"/>
    <row r="49" spans="1:19" ht="15" customHeight="1">
      <c r="A49" s="220" t="s">
        <v>5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2"/>
    </row>
    <row r="50" spans="1:19" ht="90" customHeight="1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5"/>
    </row>
    <row r="51" ht="4.5" customHeight="1"/>
    <row r="52" spans="1:19" ht="15" customHeight="1">
      <c r="A52" s="266" t="s">
        <v>4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8"/>
    </row>
    <row r="53" spans="1:19" ht="6.75" customHeight="1">
      <c r="A53" s="78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76"/>
    </row>
    <row r="54" spans="1:19" ht="18" customHeight="1">
      <c r="A54" s="77" t="s">
        <v>52</v>
      </c>
      <c r="B54" s="53"/>
      <c r="C54" s="53"/>
      <c r="D54" s="53"/>
      <c r="E54" s="53"/>
      <c r="F54" s="53"/>
      <c r="G54" s="53"/>
      <c r="H54" s="53"/>
      <c r="I54" s="53"/>
      <c r="J54" s="53"/>
      <c r="K54" s="54" t="s">
        <v>50</v>
      </c>
      <c r="L54" s="53"/>
      <c r="M54" s="53"/>
      <c r="N54" s="53"/>
      <c r="O54" s="53"/>
      <c r="P54" s="53"/>
      <c r="Q54" s="53"/>
      <c r="R54" s="53"/>
      <c r="S54" s="76"/>
    </row>
    <row r="55" spans="1:19" ht="18" customHeight="1">
      <c r="A55" s="75"/>
      <c r="B55" s="72" t="s">
        <v>127</v>
      </c>
      <c r="C55" s="71"/>
      <c r="D55" s="73"/>
      <c r="E55" s="72" t="s">
        <v>126</v>
      </c>
      <c r="F55" s="71"/>
      <c r="G55" s="71"/>
      <c r="H55" s="71"/>
      <c r="I55" s="73"/>
      <c r="J55" s="53"/>
      <c r="K55" s="74"/>
      <c r="L55" s="72" t="s">
        <v>127</v>
      </c>
      <c r="M55" s="71"/>
      <c r="N55" s="73"/>
      <c r="O55" s="72" t="s">
        <v>126</v>
      </c>
      <c r="P55" s="71"/>
      <c r="Q55" s="71"/>
      <c r="R55" s="71"/>
      <c r="S55" s="70"/>
    </row>
    <row r="56" spans="1:19" ht="18" customHeight="1">
      <c r="A56" s="69" t="s">
        <v>125</v>
      </c>
      <c r="B56" s="65" t="s">
        <v>124</v>
      </c>
      <c r="C56" s="67"/>
      <c r="D56" s="66" t="s">
        <v>123</v>
      </c>
      <c r="E56" s="65" t="s">
        <v>124</v>
      </c>
      <c r="F56" s="64"/>
      <c r="G56" s="64"/>
      <c r="H56" s="63"/>
      <c r="I56" s="66" t="s">
        <v>123</v>
      </c>
      <c r="J56" s="53"/>
      <c r="K56" s="68" t="s">
        <v>125</v>
      </c>
      <c r="L56" s="65" t="s">
        <v>124</v>
      </c>
      <c r="M56" s="67"/>
      <c r="N56" s="66" t="s">
        <v>123</v>
      </c>
      <c r="O56" s="65" t="s">
        <v>124</v>
      </c>
      <c r="P56" s="64"/>
      <c r="Q56" s="64"/>
      <c r="R56" s="63"/>
      <c r="S56" s="62" t="s">
        <v>123</v>
      </c>
    </row>
    <row r="57" spans="1:19" ht="18" customHeight="1">
      <c r="A57" s="61"/>
      <c r="B57" s="263"/>
      <c r="C57" s="264"/>
      <c r="D57" s="59"/>
      <c r="E57" s="263"/>
      <c r="F57" s="271"/>
      <c r="G57" s="271"/>
      <c r="H57" s="264"/>
      <c r="I57" s="59"/>
      <c r="J57" s="53"/>
      <c r="K57" s="60"/>
      <c r="L57" s="263"/>
      <c r="M57" s="264"/>
      <c r="N57" s="59"/>
      <c r="O57" s="263"/>
      <c r="P57" s="271"/>
      <c r="Q57" s="271"/>
      <c r="R57" s="264"/>
      <c r="S57" s="58"/>
    </row>
    <row r="58" spans="1:19" ht="18" customHeight="1">
      <c r="A58" s="61"/>
      <c r="B58" s="263"/>
      <c r="C58" s="264"/>
      <c r="D58" s="59"/>
      <c r="E58" s="263"/>
      <c r="F58" s="271"/>
      <c r="G58" s="271"/>
      <c r="H58" s="264"/>
      <c r="I58" s="59"/>
      <c r="J58" s="53"/>
      <c r="K58" s="60"/>
      <c r="L58" s="263"/>
      <c r="M58" s="264"/>
      <c r="N58" s="59"/>
      <c r="O58" s="263"/>
      <c r="P58" s="271"/>
      <c r="Q58" s="271"/>
      <c r="R58" s="264"/>
      <c r="S58" s="58"/>
    </row>
    <row r="59" spans="1:19" ht="11.25" customHeight="1">
      <c r="A59" s="57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5"/>
    </row>
    <row r="60" spans="1:19" ht="3.75" customHeight="1">
      <c r="A60" s="54"/>
      <c r="B60" s="53"/>
      <c r="C60" s="53"/>
      <c r="D60" s="53"/>
      <c r="E60" s="53"/>
      <c r="F60" s="53"/>
      <c r="G60" s="53"/>
      <c r="H60" s="53"/>
      <c r="I60" s="53"/>
      <c r="J60" s="53"/>
      <c r="K60" s="54"/>
      <c r="L60" s="53"/>
      <c r="M60" s="53"/>
      <c r="N60" s="53"/>
      <c r="O60" s="53"/>
      <c r="P60" s="53"/>
      <c r="Q60" s="53"/>
      <c r="R60" s="53"/>
      <c r="S60" s="53"/>
    </row>
    <row r="61" spans="1:19" ht="19.5" customHeight="1">
      <c r="A61" s="214" t="s">
        <v>3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6"/>
    </row>
    <row r="62" spans="1:19" ht="90" customHeight="1">
      <c r="A62" s="217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9"/>
    </row>
    <row r="63" ht="4.5" customHeight="1"/>
    <row r="64" spans="1:19" ht="15" customHeight="1">
      <c r="A64" s="220" t="s">
        <v>2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2"/>
    </row>
    <row r="65" spans="1:19" ht="90" customHeight="1">
      <c r="A65" s="223" t="s">
        <v>122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5"/>
    </row>
    <row r="66" spans="1:8" ht="30" customHeight="1">
      <c r="A66" s="212" t="s">
        <v>0</v>
      </c>
      <c r="B66" s="212"/>
      <c r="C66" s="213"/>
      <c r="D66" s="213"/>
      <c r="E66" s="213"/>
      <c r="F66" s="213"/>
      <c r="G66" s="213"/>
      <c r="H66" s="213"/>
    </row>
    <row r="67" spans="11:16" ht="12.75">
      <c r="K67" s="49" t="s">
        <v>121</v>
      </c>
      <c r="L67" s="51" t="s">
        <v>120</v>
      </c>
      <c r="M67" s="52"/>
      <c r="N67" s="52"/>
      <c r="O67" s="51" t="s">
        <v>119</v>
      </c>
      <c r="P67" s="50"/>
    </row>
    <row r="68" spans="11:16" ht="12.75">
      <c r="K68" s="49" t="s">
        <v>118</v>
      </c>
      <c r="L68" s="51" t="s">
        <v>117</v>
      </c>
      <c r="M68" s="52"/>
      <c r="N68" s="52"/>
      <c r="O68" s="51" t="s">
        <v>116</v>
      </c>
      <c r="P68" s="50"/>
    </row>
    <row r="69" spans="11:16" ht="12.75">
      <c r="K69" s="49" t="s">
        <v>115</v>
      </c>
      <c r="L69" s="51" t="s">
        <v>114</v>
      </c>
      <c r="M69" s="52"/>
      <c r="N69" s="52"/>
      <c r="O69" s="51" t="s">
        <v>113</v>
      </c>
      <c r="P69" s="50"/>
    </row>
    <row r="70" spans="11:16" ht="12.75">
      <c r="K70" s="49" t="s">
        <v>112</v>
      </c>
      <c r="L70" s="51" t="s">
        <v>111</v>
      </c>
      <c r="M70" s="52"/>
      <c r="N70" s="52"/>
      <c r="O70" s="51" t="s">
        <v>110</v>
      </c>
      <c r="P70" s="50"/>
    </row>
    <row r="71" spans="11:16" ht="12.75">
      <c r="K71" s="49" t="s">
        <v>109</v>
      </c>
      <c r="L71" s="51" t="s">
        <v>108</v>
      </c>
      <c r="M71" s="52"/>
      <c r="N71" s="52"/>
      <c r="O71" s="51" t="s">
        <v>107</v>
      </c>
      <c r="P71" s="50"/>
    </row>
    <row r="72" spans="11:16" ht="12.75">
      <c r="K72" s="49" t="s">
        <v>106</v>
      </c>
      <c r="L72" s="51" t="s">
        <v>105</v>
      </c>
      <c r="M72" s="52"/>
      <c r="N72" s="52"/>
      <c r="O72" s="51" t="s">
        <v>104</v>
      </c>
      <c r="P72" s="50"/>
    </row>
    <row r="73" spans="11:16" ht="12.75">
      <c r="K73" s="49" t="s">
        <v>103</v>
      </c>
      <c r="L73" s="51" t="s">
        <v>102</v>
      </c>
      <c r="M73" s="52"/>
      <c r="N73" s="52"/>
      <c r="O73" s="51" t="s">
        <v>101</v>
      </c>
      <c r="P73" s="50"/>
    </row>
    <row r="74" spans="11:16" ht="12.75">
      <c r="K74" s="49" t="s">
        <v>100</v>
      </c>
      <c r="L74" s="51" t="s">
        <v>99</v>
      </c>
      <c r="M74" s="52"/>
      <c r="N74" s="52"/>
      <c r="O74" s="51" t="s">
        <v>98</v>
      </c>
      <c r="P74" s="50"/>
    </row>
    <row r="75" spans="11:16" ht="12.75">
      <c r="K75" s="49" t="s">
        <v>97</v>
      </c>
      <c r="L75" s="51" t="s">
        <v>96</v>
      </c>
      <c r="M75" s="52"/>
      <c r="N75" s="52"/>
      <c r="O75" s="51" t="s">
        <v>95</v>
      </c>
      <c r="P75" s="50"/>
    </row>
    <row r="76" spans="11:16" ht="12.75">
      <c r="K76" s="49" t="s">
        <v>94</v>
      </c>
      <c r="L76" s="51" t="s">
        <v>93</v>
      </c>
      <c r="M76" s="52"/>
      <c r="N76" s="52"/>
      <c r="O76" s="51" t="s">
        <v>92</v>
      </c>
      <c r="P76" s="50"/>
    </row>
    <row r="77" spans="11:16" ht="12.75">
      <c r="K77" s="49" t="s">
        <v>91</v>
      </c>
      <c r="L77" s="51" t="s">
        <v>90</v>
      </c>
      <c r="M77" s="52"/>
      <c r="N77" s="52"/>
      <c r="O77" s="51" t="s">
        <v>89</v>
      </c>
      <c r="P77" s="50"/>
    </row>
    <row r="78" spans="11:16" ht="12.75">
      <c r="K78" s="49" t="s">
        <v>88</v>
      </c>
      <c r="L78" s="51" t="s">
        <v>87</v>
      </c>
      <c r="M78" s="52"/>
      <c r="N78" s="52"/>
      <c r="O78" s="51" t="s">
        <v>86</v>
      </c>
      <c r="P78" s="50"/>
    </row>
    <row r="79" spans="11:16" ht="12.75">
      <c r="K79" s="49" t="s">
        <v>85</v>
      </c>
      <c r="L79" s="51" t="s">
        <v>84</v>
      </c>
      <c r="M79" s="52"/>
      <c r="N79" s="52"/>
      <c r="O79" s="51" t="s">
        <v>83</v>
      </c>
      <c r="P79" s="50"/>
    </row>
    <row r="80" spans="11:16" ht="12.75">
      <c r="K80" s="49" t="s">
        <v>82</v>
      </c>
      <c r="L80" s="51" t="s">
        <v>81</v>
      </c>
      <c r="M80" s="52"/>
      <c r="N80" s="52"/>
      <c r="O80" s="51" t="s">
        <v>80</v>
      </c>
      <c r="P80" s="50"/>
    </row>
    <row r="81" spans="11:16" ht="12.75">
      <c r="K81" s="49" t="s">
        <v>79</v>
      </c>
      <c r="L81" s="51"/>
      <c r="M81" s="52"/>
      <c r="N81" s="52"/>
      <c r="O81" s="51" t="s">
        <v>78</v>
      </c>
      <c r="P81" s="50"/>
    </row>
    <row r="82" spans="11:16" ht="12.75">
      <c r="K82" s="49" t="s">
        <v>77</v>
      </c>
      <c r="L82" s="51"/>
      <c r="M82" s="52"/>
      <c r="N82" s="52"/>
      <c r="O82" s="51" t="s">
        <v>76</v>
      </c>
      <c r="P82" s="50"/>
    </row>
    <row r="83" spans="11:16" ht="12.75">
      <c r="K83" s="49" t="s">
        <v>75</v>
      </c>
      <c r="L83" s="48"/>
      <c r="M83" s="48"/>
      <c r="N83" s="48"/>
      <c r="O83" s="51" t="s">
        <v>74</v>
      </c>
      <c r="P83" s="50"/>
    </row>
    <row r="84" spans="11:16" ht="12.75">
      <c r="K84" s="49" t="s">
        <v>73</v>
      </c>
      <c r="L84" s="48"/>
      <c r="M84" s="48"/>
      <c r="N84" s="48"/>
      <c r="O84" s="51" t="s">
        <v>72</v>
      </c>
      <c r="P84" s="50"/>
    </row>
    <row r="85" spans="11:16" ht="12.75">
      <c r="K85" s="49" t="s">
        <v>71</v>
      </c>
      <c r="L85" s="48"/>
      <c r="M85" s="48"/>
      <c r="N85" s="48"/>
      <c r="O85" s="51" t="s">
        <v>70</v>
      </c>
      <c r="P85" s="50"/>
    </row>
    <row r="86" spans="11:16" ht="12.75">
      <c r="K86" s="49" t="s">
        <v>69</v>
      </c>
      <c r="L86" s="48"/>
      <c r="M86" s="48"/>
      <c r="N86" s="48"/>
      <c r="O86" s="51" t="s">
        <v>68</v>
      </c>
      <c r="P86" s="50"/>
    </row>
    <row r="87" spans="11:16" ht="12.75">
      <c r="K87" s="49" t="s">
        <v>67</v>
      </c>
      <c r="L87" s="48"/>
      <c r="M87" s="48"/>
      <c r="N87" s="48"/>
      <c r="O87" s="51" t="s">
        <v>66</v>
      </c>
      <c r="P87" s="50"/>
    </row>
    <row r="88" spans="11:16" ht="12.75">
      <c r="K88" s="49" t="s">
        <v>65</v>
      </c>
      <c r="L88" s="48"/>
      <c r="M88" s="48"/>
      <c r="N88" s="48"/>
      <c r="O88" s="51" t="s">
        <v>64</v>
      </c>
      <c r="P88" s="50"/>
    </row>
    <row r="89" spans="11:16" ht="12.75">
      <c r="K89" s="49" t="s">
        <v>63</v>
      </c>
      <c r="L89" s="48"/>
      <c r="M89" s="48"/>
      <c r="N89" s="48"/>
      <c r="O89" s="51" t="s">
        <v>62</v>
      </c>
      <c r="P89" s="50"/>
    </row>
    <row r="90" spans="11:16" ht="12.75">
      <c r="K90" s="49" t="s">
        <v>61</v>
      </c>
      <c r="L90" s="48"/>
      <c r="M90" s="48"/>
      <c r="N90" s="48"/>
      <c r="O90" s="51" t="s">
        <v>60</v>
      </c>
      <c r="P90" s="50"/>
    </row>
    <row r="91" spans="11:16" ht="12.75">
      <c r="K91" s="49" t="s">
        <v>59</v>
      </c>
      <c r="L91" s="48"/>
      <c r="M91" s="48"/>
      <c r="N91" s="48"/>
      <c r="O91" s="48"/>
      <c r="P91" s="48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E57:H57"/>
    <mergeCell ref="L57:M57"/>
    <mergeCell ref="O57:R57"/>
    <mergeCell ref="E58:H58"/>
    <mergeCell ref="L58:M58"/>
    <mergeCell ref="O58:R58"/>
    <mergeCell ref="A32:B32"/>
    <mergeCell ref="A12:B12"/>
    <mergeCell ref="A20:B21"/>
    <mergeCell ref="A25:B26"/>
    <mergeCell ref="A23:B24"/>
    <mergeCell ref="A22:B22"/>
    <mergeCell ref="A13:B14"/>
    <mergeCell ref="A28:B29"/>
    <mergeCell ref="A30:B31"/>
    <mergeCell ref="A27:B27"/>
    <mergeCell ref="Q41:R41"/>
    <mergeCell ref="A52:S52"/>
    <mergeCell ref="Q47:S47"/>
    <mergeCell ref="A49:S49"/>
    <mergeCell ref="A50:S50"/>
    <mergeCell ref="C41:E41"/>
    <mergeCell ref="C42:E42"/>
    <mergeCell ref="C47:D47"/>
    <mergeCell ref="A35:B36"/>
    <mergeCell ref="A33:B34"/>
    <mergeCell ref="B58:C58"/>
    <mergeCell ref="A37:B37"/>
    <mergeCell ref="P43:S43"/>
    <mergeCell ref="B57:C57"/>
    <mergeCell ref="I36:I37"/>
    <mergeCell ref="K37:L37"/>
    <mergeCell ref="K33:L34"/>
    <mergeCell ref="S36:S3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B1:C2"/>
    <mergeCell ref="D1:I1"/>
    <mergeCell ref="L3:S3"/>
    <mergeCell ref="L1:N1"/>
    <mergeCell ref="O1:P1"/>
    <mergeCell ref="K22:L22"/>
    <mergeCell ref="I21:I22"/>
    <mergeCell ref="K13:L14"/>
    <mergeCell ref="I16:I17"/>
    <mergeCell ref="K17:L17"/>
    <mergeCell ref="S31:S32"/>
    <mergeCell ref="B3:I3"/>
    <mergeCell ref="N5:Q5"/>
    <mergeCell ref="Q1:S1"/>
    <mergeCell ref="M5:M6"/>
    <mergeCell ref="K12:L12"/>
    <mergeCell ref="I11:I12"/>
    <mergeCell ref="K5:L5"/>
    <mergeCell ref="K6:L6"/>
    <mergeCell ref="K8:L9"/>
    <mergeCell ref="S26:S27"/>
    <mergeCell ref="S11:S12"/>
    <mergeCell ref="K10:L11"/>
    <mergeCell ref="K28:L29"/>
    <mergeCell ref="K27:L27"/>
    <mergeCell ref="K23:L24"/>
    <mergeCell ref="S16:S17"/>
    <mergeCell ref="S21:S22"/>
    <mergeCell ref="K18:L19"/>
    <mergeCell ref="K20:L21"/>
    <mergeCell ref="K25:L26"/>
    <mergeCell ref="C46:D46"/>
    <mergeCell ref="J46:K46"/>
    <mergeCell ref="K30:L31"/>
    <mergeCell ref="K32:L32"/>
    <mergeCell ref="K15:L16"/>
    <mergeCell ref="I26:I27"/>
    <mergeCell ref="K35:L36"/>
    <mergeCell ref="J47:K47"/>
    <mergeCell ref="M41:O41"/>
    <mergeCell ref="I31:I32"/>
    <mergeCell ref="M42:O42"/>
    <mergeCell ref="C43:H43"/>
    <mergeCell ref="L43:M43"/>
    <mergeCell ref="G41:H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50" sqref="A50:S50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47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258" t="s">
        <v>155</v>
      </c>
      <c r="C1" s="258"/>
      <c r="D1" s="260" t="s">
        <v>57</v>
      </c>
      <c r="E1" s="260"/>
      <c r="F1" s="260"/>
      <c r="G1" s="260"/>
      <c r="H1" s="260"/>
      <c r="I1" s="260"/>
      <c r="K1" s="46" t="s">
        <v>56</v>
      </c>
      <c r="L1" s="261" t="s">
        <v>80</v>
      </c>
      <c r="M1" s="261"/>
      <c r="N1" s="261"/>
      <c r="O1" s="262" t="s">
        <v>54</v>
      </c>
      <c r="P1" s="262"/>
      <c r="Q1" s="251">
        <v>41887</v>
      </c>
      <c r="R1" s="251"/>
      <c r="S1" s="251"/>
    </row>
    <row r="2" spans="2:3" ht="9.75" customHeight="1" thickBot="1">
      <c r="B2" s="259"/>
      <c r="C2" s="259"/>
    </row>
    <row r="3" spans="1:19" ht="19.5" customHeight="1" thickBot="1">
      <c r="A3" s="125" t="s">
        <v>52</v>
      </c>
      <c r="B3" s="245" t="s">
        <v>102</v>
      </c>
      <c r="C3" s="246"/>
      <c r="D3" s="246"/>
      <c r="E3" s="246"/>
      <c r="F3" s="246"/>
      <c r="G3" s="246"/>
      <c r="H3" s="246"/>
      <c r="I3" s="247"/>
      <c r="K3" s="125" t="s">
        <v>50</v>
      </c>
      <c r="L3" s="245" t="s">
        <v>99</v>
      </c>
      <c r="M3" s="246"/>
      <c r="N3" s="246"/>
      <c r="O3" s="246"/>
      <c r="P3" s="246"/>
      <c r="Q3" s="246"/>
      <c r="R3" s="246"/>
      <c r="S3" s="247"/>
    </row>
    <row r="4" ht="4.5" customHeight="1" thickBot="1"/>
    <row r="5" spans="1:19" ht="12.75" customHeight="1">
      <c r="A5" s="254" t="s">
        <v>48</v>
      </c>
      <c r="B5" s="255"/>
      <c r="C5" s="252" t="s">
        <v>47</v>
      </c>
      <c r="D5" s="248" t="s">
        <v>46</v>
      </c>
      <c r="E5" s="249"/>
      <c r="F5" s="249"/>
      <c r="G5" s="250"/>
      <c r="H5" s="124"/>
      <c r="I5" s="123" t="s">
        <v>45</v>
      </c>
      <c r="K5" s="254" t="s">
        <v>48</v>
      </c>
      <c r="L5" s="255"/>
      <c r="M5" s="252" t="s">
        <v>47</v>
      </c>
      <c r="N5" s="248" t="s">
        <v>46</v>
      </c>
      <c r="O5" s="249"/>
      <c r="P5" s="249"/>
      <c r="Q5" s="250"/>
      <c r="R5" s="124"/>
      <c r="S5" s="123" t="s">
        <v>45</v>
      </c>
    </row>
    <row r="6" spans="1:19" ht="12.75" customHeight="1" thickBot="1">
      <c r="A6" s="256" t="s">
        <v>44</v>
      </c>
      <c r="B6" s="257"/>
      <c r="C6" s="253"/>
      <c r="D6" s="44" t="s">
        <v>43</v>
      </c>
      <c r="E6" s="43" t="s">
        <v>42</v>
      </c>
      <c r="F6" s="43" t="s">
        <v>41</v>
      </c>
      <c r="G6" s="42" t="s">
        <v>17</v>
      </c>
      <c r="H6" s="122"/>
      <c r="I6" s="121" t="s">
        <v>39</v>
      </c>
      <c r="K6" s="256" t="s">
        <v>44</v>
      </c>
      <c r="L6" s="257"/>
      <c r="M6" s="253"/>
      <c r="N6" s="44" t="s">
        <v>43</v>
      </c>
      <c r="O6" s="43" t="s">
        <v>42</v>
      </c>
      <c r="P6" s="43" t="s">
        <v>41</v>
      </c>
      <c r="Q6" s="42" t="s">
        <v>17</v>
      </c>
      <c r="R6" s="122"/>
      <c r="S6" s="121" t="s">
        <v>39</v>
      </c>
    </row>
    <row r="7" spans="1:12" ht="4.5" customHeight="1" thickBot="1">
      <c r="A7" s="39"/>
      <c r="B7" s="39"/>
      <c r="K7" s="39"/>
      <c r="L7" s="39"/>
    </row>
    <row r="8" spans="1:19" ht="12.75" customHeight="1">
      <c r="A8" s="241" t="s">
        <v>176</v>
      </c>
      <c r="B8" s="242"/>
      <c r="C8" s="119">
        <v>1</v>
      </c>
      <c r="D8" s="118">
        <v>150</v>
      </c>
      <c r="E8" s="117">
        <v>61</v>
      </c>
      <c r="F8" s="117">
        <v>2</v>
      </c>
      <c r="G8" s="116">
        <f>IF(ISBLANK(D8),"",D8+E8)</f>
        <v>211</v>
      </c>
      <c r="H8" s="111"/>
      <c r="I8" s="27"/>
      <c r="K8" s="241" t="s">
        <v>175</v>
      </c>
      <c r="L8" s="242"/>
      <c r="M8" s="119">
        <v>2</v>
      </c>
      <c r="N8" s="118">
        <v>132</v>
      </c>
      <c r="O8" s="117">
        <v>63</v>
      </c>
      <c r="P8" s="117">
        <v>2</v>
      </c>
      <c r="Q8" s="116">
        <f>IF(ISBLANK(N8),"",N8+O8)</f>
        <v>195</v>
      </c>
      <c r="R8" s="111"/>
      <c r="S8" s="27"/>
    </row>
    <row r="9" spans="1:19" ht="12.75" customHeight="1">
      <c r="A9" s="243"/>
      <c r="B9" s="244"/>
      <c r="C9" s="115">
        <v>2</v>
      </c>
      <c r="D9" s="114">
        <v>145</v>
      </c>
      <c r="E9" s="113">
        <v>69</v>
      </c>
      <c r="F9" s="113">
        <v>2</v>
      </c>
      <c r="G9" s="112">
        <f>IF(ISBLANK(D9),"",D9+E9)</f>
        <v>214</v>
      </c>
      <c r="H9" s="111"/>
      <c r="I9" s="27"/>
      <c r="K9" s="243"/>
      <c r="L9" s="244"/>
      <c r="M9" s="115">
        <v>1</v>
      </c>
      <c r="N9" s="114">
        <v>162</v>
      </c>
      <c r="O9" s="113">
        <v>60</v>
      </c>
      <c r="P9" s="113">
        <v>3</v>
      </c>
      <c r="Q9" s="112">
        <f>IF(ISBLANK(N9),"",N9+O9)</f>
        <v>222</v>
      </c>
      <c r="R9" s="111"/>
      <c r="S9" s="27"/>
    </row>
    <row r="10" spans="1:19" ht="9.75" customHeight="1" thickBot="1">
      <c r="A10" s="235" t="s">
        <v>22</v>
      </c>
      <c r="B10" s="236"/>
      <c r="C10" s="110"/>
      <c r="D10" s="109"/>
      <c r="E10" s="109"/>
      <c r="F10" s="109"/>
      <c r="G10" s="108">
        <f>IF(ISBLANK(D10),"",D10+E10)</f>
      </c>
      <c r="H10" s="103"/>
      <c r="I10" s="107"/>
      <c r="K10" s="235" t="s">
        <v>22</v>
      </c>
      <c r="L10" s="236"/>
      <c r="M10" s="110"/>
      <c r="N10" s="109"/>
      <c r="O10" s="109"/>
      <c r="P10" s="109"/>
      <c r="Q10" s="108">
        <f>IF(ISBLANK(N10),"",N10+O10)</f>
      </c>
      <c r="R10" s="103"/>
      <c r="S10" s="107"/>
    </row>
    <row r="11" spans="1:19" ht="9.75" customHeight="1" thickBot="1">
      <c r="A11" s="235"/>
      <c r="B11" s="236"/>
      <c r="C11" s="106"/>
      <c r="D11" s="105"/>
      <c r="E11" s="105"/>
      <c r="F11" s="105"/>
      <c r="G11" s="120">
        <f>IF(ISBLANK(D11),"",D11+E11)</f>
      </c>
      <c r="H11" s="103"/>
      <c r="I11" s="228">
        <f>IF(ISNUMBER(G12),IF(G12&gt;Q12,2,IF(G12=Q12,1,0)),"")</f>
        <v>2</v>
      </c>
      <c r="K11" s="235"/>
      <c r="L11" s="236"/>
      <c r="M11" s="106"/>
      <c r="N11" s="105"/>
      <c r="O11" s="105"/>
      <c r="P11" s="105"/>
      <c r="Q11" s="104">
        <f>IF(ISBLANK(N11),"",N11+O11)</f>
      </c>
      <c r="R11" s="103"/>
      <c r="S11" s="228">
        <f>IF(ISNUMBER(Q12),IF(G12&lt;Q12,2,IF(G12=Q12,1,0)),"")</f>
        <v>0</v>
      </c>
    </row>
    <row r="12" spans="1:19" ht="15.75" customHeight="1" thickBot="1">
      <c r="A12" s="239">
        <v>12108</v>
      </c>
      <c r="B12" s="240"/>
      <c r="C12" s="102" t="s">
        <v>17</v>
      </c>
      <c r="D12" s="101">
        <f>IF(ISNUMBER(D8),SUM(D8:D11),"")</f>
        <v>295</v>
      </c>
      <c r="E12" s="100">
        <f>IF(ISNUMBER(E8),SUM(E8:E11),"")</f>
        <v>130</v>
      </c>
      <c r="F12" s="99">
        <f>IF(ISNUMBER(F8),SUM(F8:F11),"")</f>
        <v>4</v>
      </c>
      <c r="G12" s="98">
        <f>IF(ISNUMBER(G8),SUM(G8:G11),"")</f>
        <v>425</v>
      </c>
      <c r="H12" s="97"/>
      <c r="I12" s="229"/>
      <c r="K12" s="239">
        <v>19961</v>
      </c>
      <c r="L12" s="240"/>
      <c r="M12" s="102" t="s">
        <v>17</v>
      </c>
      <c r="N12" s="101">
        <f>IF(ISNUMBER(N8),SUM(N8:N11),"")</f>
        <v>294</v>
      </c>
      <c r="O12" s="100">
        <f>IF(ISNUMBER(O8),SUM(O8:O11),"")</f>
        <v>123</v>
      </c>
      <c r="P12" s="99">
        <f>IF(ISNUMBER(P8),SUM(P8:P11),"")</f>
        <v>5</v>
      </c>
      <c r="Q12" s="98">
        <f>IF(ISNUMBER(Q8),SUM(Q8:Q11),"")</f>
        <v>417</v>
      </c>
      <c r="R12" s="97"/>
      <c r="S12" s="229"/>
    </row>
    <row r="13" spans="1:19" ht="12.75" customHeight="1" thickTop="1">
      <c r="A13" s="241" t="s">
        <v>174</v>
      </c>
      <c r="B13" s="242"/>
      <c r="C13" s="119">
        <v>1</v>
      </c>
      <c r="D13" s="118">
        <v>143</v>
      </c>
      <c r="E13" s="117">
        <v>71</v>
      </c>
      <c r="F13" s="117">
        <v>2</v>
      </c>
      <c r="G13" s="116">
        <f>IF(ISBLANK(D13),"",D13+E13)</f>
        <v>214</v>
      </c>
      <c r="H13" s="111"/>
      <c r="I13" s="27"/>
      <c r="K13" s="241" t="s">
        <v>173</v>
      </c>
      <c r="L13" s="242"/>
      <c r="M13" s="119">
        <v>2</v>
      </c>
      <c r="N13" s="118">
        <v>142</v>
      </c>
      <c r="O13" s="117">
        <v>54</v>
      </c>
      <c r="P13" s="117">
        <v>8</v>
      </c>
      <c r="Q13" s="116">
        <f>IF(ISBLANK(N13),"",N13+O13)</f>
        <v>196</v>
      </c>
      <c r="R13" s="111"/>
      <c r="S13" s="27"/>
    </row>
    <row r="14" spans="1:19" ht="12.75" customHeight="1">
      <c r="A14" s="243"/>
      <c r="B14" s="244"/>
      <c r="C14" s="115">
        <v>2</v>
      </c>
      <c r="D14" s="114">
        <v>136</v>
      </c>
      <c r="E14" s="113">
        <v>62</v>
      </c>
      <c r="F14" s="113">
        <v>5</v>
      </c>
      <c r="G14" s="112">
        <f>IF(ISBLANK(D14),"",D14+E14)</f>
        <v>198</v>
      </c>
      <c r="H14" s="111"/>
      <c r="I14" s="27"/>
      <c r="K14" s="243"/>
      <c r="L14" s="244"/>
      <c r="M14" s="115">
        <v>1</v>
      </c>
      <c r="N14" s="114">
        <v>120</v>
      </c>
      <c r="O14" s="113">
        <v>44</v>
      </c>
      <c r="P14" s="113">
        <v>8</v>
      </c>
      <c r="Q14" s="112">
        <f>IF(ISBLANK(N14),"",N14+O14)</f>
        <v>164</v>
      </c>
      <c r="R14" s="111"/>
      <c r="S14" s="27"/>
    </row>
    <row r="15" spans="1:19" ht="9.75" customHeight="1" thickBot="1">
      <c r="A15" s="235" t="s">
        <v>172</v>
      </c>
      <c r="B15" s="236"/>
      <c r="C15" s="110"/>
      <c r="D15" s="109"/>
      <c r="E15" s="109"/>
      <c r="F15" s="109"/>
      <c r="G15" s="108">
        <f>IF(ISBLANK(D15),"",D15+E15)</f>
      </c>
      <c r="H15" s="103"/>
      <c r="I15" s="107"/>
      <c r="K15" s="235" t="s">
        <v>22</v>
      </c>
      <c r="L15" s="236"/>
      <c r="M15" s="110"/>
      <c r="N15" s="109"/>
      <c r="O15" s="109"/>
      <c r="P15" s="109"/>
      <c r="Q15" s="108">
        <f>IF(ISBLANK(N15),"",N15+O15)</f>
      </c>
      <c r="R15" s="103"/>
      <c r="S15" s="107"/>
    </row>
    <row r="16" spans="1:19" ht="9.75" customHeight="1" thickBot="1">
      <c r="A16" s="235"/>
      <c r="B16" s="236"/>
      <c r="C16" s="106"/>
      <c r="D16" s="105"/>
      <c r="E16" s="105"/>
      <c r="F16" s="105"/>
      <c r="G16" s="104">
        <f>IF(ISBLANK(D16),"",D16+E16)</f>
      </c>
      <c r="H16" s="103"/>
      <c r="I16" s="228">
        <f>IF(ISNUMBER(G17),IF(G17&gt;Q17,2,IF(G17=Q17,1,0)),"")</f>
        <v>2</v>
      </c>
      <c r="K16" s="235"/>
      <c r="L16" s="236"/>
      <c r="M16" s="106"/>
      <c r="N16" s="105"/>
      <c r="O16" s="105"/>
      <c r="P16" s="105"/>
      <c r="Q16" s="104">
        <f>IF(ISBLANK(N16),"",N16+O16)</f>
      </c>
      <c r="R16" s="103"/>
      <c r="S16" s="228">
        <f>IF(ISNUMBER(Q17),IF(G17&lt;Q17,2,IF(G17=Q17,1,0)),"")</f>
        <v>0</v>
      </c>
    </row>
    <row r="17" spans="1:19" ht="15.75" customHeight="1" thickBot="1">
      <c r="A17" s="239">
        <v>14189</v>
      </c>
      <c r="B17" s="240"/>
      <c r="C17" s="102" t="s">
        <v>17</v>
      </c>
      <c r="D17" s="101">
        <f>IF(ISNUMBER(D13),SUM(D13:D16),"")</f>
        <v>279</v>
      </c>
      <c r="E17" s="100">
        <f>IF(ISNUMBER(E13),SUM(E13:E16),"")</f>
        <v>133</v>
      </c>
      <c r="F17" s="99">
        <f>IF(ISNUMBER(F13),SUM(F13:F16),"")</f>
        <v>7</v>
      </c>
      <c r="G17" s="98">
        <f>IF(ISNUMBER(G13),SUM(G13:G16),"")</f>
        <v>412</v>
      </c>
      <c r="H17" s="97"/>
      <c r="I17" s="229"/>
      <c r="K17" s="239">
        <v>13083</v>
      </c>
      <c r="L17" s="240"/>
      <c r="M17" s="102" t="s">
        <v>17</v>
      </c>
      <c r="N17" s="101">
        <f>IF(ISNUMBER(N13),SUM(N13:N16),"")</f>
        <v>262</v>
      </c>
      <c r="O17" s="100">
        <f>IF(ISNUMBER(O13),SUM(O13:O16),"")</f>
        <v>98</v>
      </c>
      <c r="P17" s="99">
        <f>IF(ISNUMBER(P13),SUM(P13:P16),"")</f>
        <v>16</v>
      </c>
      <c r="Q17" s="98">
        <f>IF(ISNUMBER(Q13),SUM(Q13:Q16),"")</f>
        <v>360</v>
      </c>
      <c r="R17" s="97"/>
      <c r="S17" s="229"/>
    </row>
    <row r="18" spans="1:19" ht="12.75" customHeight="1" thickTop="1">
      <c r="A18" s="241" t="s">
        <v>171</v>
      </c>
      <c r="B18" s="242"/>
      <c r="C18" s="119">
        <v>1</v>
      </c>
      <c r="D18" s="118">
        <v>130</v>
      </c>
      <c r="E18" s="117">
        <v>36</v>
      </c>
      <c r="F18" s="117">
        <v>8</v>
      </c>
      <c r="G18" s="116">
        <f>IF(ISBLANK(D18),"",D18+E18)</f>
        <v>166</v>
      </c>
      <c r="H18" s="111"/>
      <c r="I18" s="27"/>
      <c r="K18" s="241" t="s">
        <v>170</v>
      </c>
      <c r="L18" s="242"/>
      <c r="M18" s="119">
        <v>2</v>
      </c>
      <c r="N18" s="118">
        <v>145</v>
      </c>
      <c r="O18" s="117">
        <v>71</v>
      </c>
      <c r="P18" s="117">
        <v>2</v>
      </c>
      <c r="Q18" s="116">
        <f>IF(ISBLANK(N18),"",N18+O18)</f>
        <v>216</v>
      </c>
      <c r="R18" s="111"/>
      <c r="S18" s="27"/>
    </row>
    <row r="19" spans="1:19" ht="12.75" customHeight="1">
      <c r="A19" s="243"/>
      <c r="B19" s="244"/>
      <c r="C19" s="115">
        <v>2</v>
      </c>
      <c r="D19" s="114">
        <v>133</v>
      </c>
      <c r="E19" s="113">
        <v>63</v>
      </c>
      <c r="F19" s="113">
        <v>4</v>
      </c>
      <c r="G19" s="112">
        <f>IF(ISBLANK(D19),"",D19+E19)</f>
        <v>196</v>
      </c>
      <c r="H19" s="111"/>
      <c r="I19" s="27"/>
      <c r="K19" s="243"/>
      <c r="L19" s="244"/>
      <c r="M19" s="115">
        <v>1</v>
      </c>
      <c r="N19" s="114">
        <v>135</v>
      </c>
      <c r="O19" s="113">
        <v>53</v>
      </c>
      <c r="P19" s="113">
        <v>5</v>
      </c>
      <c r="Q19" s="112">
        <f>IF(ISBLANK(N19),"",N19+O19)</f>
        <v>188</v>
      </c>
      <c r="R19" s="111"/>
      <c r="S19" s="27"/>
    </row>
    <row r="20" spans="1:19" ht="9.75" customHeight="1" thickBot="1">
      <c r="A20" s="235" t="s">
        <v>25</v>
      </c>
      <c r="B20" s="236"/>
      <c r="C20" s="110"/>
      <c r="D20" s="109"/>
      <c r="E20" s="109"/>
      <c r="F20" s="109"/>
      <c r="G20" s="108">
        <f>IF(ISBLANK(D20),"",D20+E20)</f>
      </c>
      <c r="H20" s="103"/>
      <c r="I20" s="107"/>
      <c r="K20" s="235" t="s">
        <v>169</v>
      </c>
      <c r="L20" s="236"/>
      <c r="M20" s="110"/>
      <c r="N20" s="109"/>
      <c r="O20" s="109"/>
      <c r="P20" s="109"/>
      <c r="Q20" s="108">
        <f>IF(ISBLANK(N20),"",N20+O20)</f>
      </c>
      <c r="R20" s="103"/>
      <c r="S20" s="107"/>
    </row>
    <row r="21" spans="1:19" ht="9.75" customHeight="1" thickBot="1">
      <c r="A21" s="235"/>
      <c r="B21" s="236"/>
      <c r="C21" s="106"/>
      <c r="D21" s="105"/>
      <c r="E21" s="105"/>
      <c r="F21" s="105"/>
      <c r="G21" s="104">
        <f>IF(ISBLANK(D21),"",D21+E21)</f>
      </c>
      <c r="H21" s="103"/>
      <c r="I21" s="228">
        <f>IF(ISNUMBER(G22),IF(G22&gt;Q22,2,IF(G22=Q22,1,0)),"")</f>
        <v>0</v>
      </c>
      <c r="K21" s="235"/>
      <c r="L21" s="236"/>
      <c r="M21" s="106"/>
      <c r="N21" s="105"/>
      <c r="O21" s="105"/>
      <c r="P21" s="105"/>
      <c r="Q21" s="104">
        <f>IF(ISBLANK(N21),"",N21+O21)</f>
      </c>
      <c r="R21" s="103"/>
      <c r="S21" s="228">
        <f>IF(ISNUMBER(Q22),IF(G22&lt;Q22,2,IF(G22=Q22,1,0)),"")</f>
        <v>2</v>
      </c>
    </row>
    <row r="22" spans="1:19" ht="15.75" customHeight="1" thickBot="1">
      <c r="A22" s="239">
        <v>12110</v>
      </c>
      <c r="B22" s="240"/>
      <c r="C22" s="102" t="s">
        <v>17</v>
      </c>
      <c r="D22" s="101">
        <f>IF(ISNUMBER(D18),SUM(D18:D21),"")</f>
        <v>263</v>
      </c>
      <c r="E22" s="100">
        <f>IF(ISNUMBER(E18),SUM(E18:E21),"")</f>
        <v>99</v>
      </c>
      <c r="F22" s="99">
        <f>IF(ISNUMBER(F18),SUM(F18:F21),"")</f>
        <v>12</v>
      </c>
      <c r="G22" s="98">
        <f>IF(ISNUMBER(G18),SUM(G18:G21),"")</f>
        <v>362</v>
      </c>
      <c r="H22" s="97"/>
      <c r="I22" s="229"/>
      <c r="K22" s="239">
        <v>1030</v>
      </c>
      <c r="L22" s="240"/>
      <c r="M22" s="102" t="s">
        <v>17</v>
      </c>
      <c r="N22" s="101">
        <f>IF(ISNUMBER(N18),SUM(N18:N21),"")</f>
        <v>280</v>
      </c>
      <c r="O22" s="100">
        <f>IF(ISNUMBER(O18),SUM(O18:O21),"")</f>
        <v>124</v>
      </c>
      <c r="P22" s="99">
        <f>IF(ISNUMBER(P18),SUM(P18:P21),"")</f>
        <v>7</v>
      </c>
      <c r="Q22" s="98">
        <f>IF(ISNUMBER(Q18),SUM(Q18:Q21),"")</f>
        <v>404</v>
      </c>
      <c r="R22" s="97"/>
      <c r="S22" s="229"/>
    </row>
    <row r="23" spans="1:19" ht="12.75" customHeight="1" thickTop="1">
      <c r="A23" s="241" t="s">
        <v>168</v>
      </c>
      <c r="B23" s="242"/>
      <c r="C23" s="119">
        <v>1</v>
      </c>
      <c r="D23" s="118">
        <v>144</v>
      </c>
      <c r="E23" s="117">
        <v>52</v>
      </c>
      <c r="F23" s="117">
        <v>4</v>
      </c>
      <c r="G23" s="116">
        <f>IF(ISBLANK(D23),"",D23+E23)</f>
        <v>196</v>
      </c>
      <c r="H23" s="111"/>
      <c r="I23" s="27"/>
      <c r="K23" s="241" t="s">
        <v>167</v>
      </c>
      <c r="L23" s="242"/>
      <c r="M23" s="119">
        <v>2</v>
      </c>
      <c r="N23" s="118">
        <v>129</v>
      </c>
      <c r="O23" s="117">
        <v>72</v>
      </c>
      <c r="P23" s="117">
        <v>2</v>
      </c>
      <c r="Q23" s="116">
        <f>IF(ISBLANK(N23),"",N23+O23)</f>
        <v>201</v>
      </c>
      <c r="R23" s="111"/>
      <c r="S23" s="27"/>
    </row>
    <row r="24" spans="1:19" ht="12.75" customHeight="1">
      <c r="A24" s="243"/>
      <c r="B24" s="244"/>
      <c r="C24" s="115">
        <v>2</v>
      </c>
      <c r="D24" s="114">
        <v>143</v>
      </c>
      <c r="E24" s="113">
        <v>62</v>
      </c>
      <c r="F24" s="113">
        <v>5</v>
      </c>
      <c r="G24" s="112">
        <f>IF(ISBLANK(D24),"",D24+E24)</f>
        <v>205</v>
      </c>
      <c r="H24" s="111"/>
      <c r="I24" s="27"/>
      <c r="K24" s="243"/>
      <c r="L24" s="244"/>
      <c r="M24" s="115">
        <v>1</v>
      </c>
      <c r="N24" s="114">
        <v>152</v>
      </c>
      <c r="O24" s="113">
        <v>51</v>
      </c>
      <c r="P24" s="113">
        <v>6</v>
      </c>
      <c r="Q24" s="112">
        <f>IF(ISBLANK(N24),"",N24+O24)</f>
        <v>203</v>
      </c>
      <c r="R24" s="111"/>
      <c r="S24" s="27"/>
    </row>
    <row r="25" spans="1:19" ht="9.75" customHeight="1" thickBot="1">
      <c r="A25" s="235" t="s">
        <v>166</v>
      </c>
      <c r="B25" s="236"/>
      <c r="C25" s="110"/>
      <c r="D25" s="109"/>
      <c r="E25" s="109"/>
      <c r="F25" s="109"/>
      <c r="G25" s="108">
        <f>IF(ISBLANK(D25),"",D25+E25)</f>
      </c>
      <c r="H25" s="103"/>
      <c r="I25" s="107"/>
      <c r="K25" s="235" t="s">
        <v>22</v>
      </c>
      <c r="L25" s="236"/>
      <c r="M25" s="110"/>
      <c r="N25" s="109"/>
      <c r="O25" s="109"/>
      <c r="P25" s="109"/>
      <c r="Q25" s="108">
        <f>IF(ISBLANK(N25),"",N25+O25)</f>
      </c>
      <c r="R25" s="103"/>
      <c r="S25" s="107"/>
    </row>
    <row r="26" spans="1:19" ht="9.75" customHeight="1" thickBot="1">
      <c r="A26" s="235"/>
      <c r="B26" s="236"/>
      <c r="C26" s="106"/>
      <c r="D26" s="105"/>
      <c r="E26" s="105"/>
      <c r="F26" s="105"/>
      <c r="G26" s="104">
        <f>IF(ISBLANK(D26),"",D26+E26)</f>
      </c>
      <c r="H26" s="103"/>
      <c r="I26" s="228">
        <f>IF(ISNUMBER(G27),IF(G27&gt;Q27,2,IF(G27=Q27,1,0)),"")</f>
        <v>0</v>
      </c>
      <c r="K26" s="235"/>
      <c r="L26" s="236"/>
      <c r="M26" s="106"/>
      <c r="N26" s="105"/>
      <c r="O26" s="105"/>
      <c r="P26" s="105"/>
      <c r="Q26" s="104">
        <f>IF(ISBLANK(N26),"",N26+O26)</f>
      </c>
      <c r="R26" s="103"/>
      <c r="S26" s="228">
        <f>IF(ISNUMBER(Q27),IF(G27&lt;Q27,2,IF(G27=Q27,1,0)),"")</f>
        <v>2</v>
      </c>
    </row>
    <row r="27" spans="1:19" ht="15.75" customHeight="1" thickBot="1">
      <c r="A27" s="239">
        <v>14196</v>
      </c>
      <c r="B27" s="240"/>
      <c r="C27" s="102" t="s">
        <v>17</v>
      </c>
      <c r="D27" s="101">
        <f>IF(ISNUMBER(D23),SUM(D23:D26),"")</f>
        <v>287</v>
      </c>
      <c r="E27" s="100">
        <f>IF(ISNUMBER(E23),SUM(E23:E26),"")</f>
        <v>114</v>
      </c>
      <c r="F27" s="99">
        <f>IF(ISNUMBER(F23),SUM(F23:F26),"")</f>
        <v>9</v>
      </c>
      <c r="G27" s="98">
        <f>IF(ISNUMBER(G23),SUM(G23:G26),"")</f>
        <v>401</v>
      </c>
      <c r="H27" s="97"/>
      <c r="I27" s="229"/>
      <c r="K27" s="239">
        <v>20384</v>
      </c>
      <c r="L27" s="240"/>
      <c r="M27" s="102" t="s">
        <v>17</v>
      </c>
      <c r="N27" s="101">
        <f>IF(ISNUMBER(N23),SUM(N23:N26),"")</f>
        <v>281</v>
      </c>
      <c r="O27" s="100">
        <f>IF(ISNUMBER(O23),SUM(O23:O26),"")</f>
        <v>123</v>
      </c>
      <c r="P27" s="99">
        <f>IF(ISNUMBER(P23),SUM(P23:P26),"")</f>
        <v>8</v>
      </c>
      <c r="Q27" s="98">
        <f>IF(ISNUMBER(Q23),SUM(Q23:Q26),"")</f>
        <v>404</v>
      </c>
      <c r="R27" s="97"/>
      <c r="S27" s="229"/>
    </row>
    <row r="28" spans="1:19" ht="12.75" customHeight="1" thickTop="1">
      <c r="A28" s="241" t="s">
        <v>165</v>
      </c>
      <c r="B28" s="242"/>
      <c r="C28" s="119">
        <v>1</v>
      </c>
      <c r="D28" s="118">
        <v>134</v>
      </c>
      <c r="E28" s="117">
        <v>45</v>
      </c>
      <c r="F28" s="117">
        <v>5</v>
      </c>
      <c r="G28" s="116">
        <f>IF(ISBLANK(D28),"",D28+E28)</f>
        <v>179</v>
      </c>
      <c r="H28" s="111"/>
      <c r="I28" s="27"/>
      <c r="K28" s="241" t="s">
        <v>164</v>
      </c>
      <c r="L28" s="242"/>
      <c r="M28" s="119">
        <v>2</v>
      </c>
      <c r="N28" s="118">
        <v>138</v>
      </c>
      <c r="O28" s="117">
        <v>62</v>
      </c>
      <c r="P28" s="117">
        <v>5</v>
      </c>
      <c r="Q28" s="116">
        <f>IF(ISBLANK(N28),"",N28+O28)</f>
        <v>200</v>
      </c>
      <c r="R28" s="111"/>
      <c r="S28" s="27"/>
    </row>
    <row r="29" spans="1:19" ht="12.75" customHeight="1">
      <c r="A29" s="243"/>
      <c r="B29" s="244"/>
      <c r="C29" s="115">
        <v>2</v>
      </c>
      <c r="D29" s="114">
        <v>131</v>
      </c>
      <c r="E29" s="113">
        <v>34</v>
      </c>
      <c r="F29" s="113">
        <v>12</v>
      </c>
      <c r="G29" s="112">
        <f>IF(ISBLANK(D29),"",D29+E29)</f>
        <v>165</v>
      </c>
      <c r="H29" s="111"/>
      <c r="I29" s="27"/>
      <c r="K29" s="243"/>
      <c r="L29" s="244"/>
      <c r="M29" s="115">
        <v>1</v>
      </c>
      <c r="N29" s="114">
        <v>114</v>
      </c>
      <c r="O29" s="113">
        <v>34</v>
      </c>
      <c r="P29" s="113">
        <v>10</v>
      </c>
      <c r="Q29" s="112">
        <f>IF(ISBLANK(N29),"",N29+O29)</f>
        <v>148</v>
      </c>
      <c r="R29" s="111"/>
      <c r="S29" s="27"/>
    </row>
    <row r="30" spans="1:19" ht="9.75" customHeight="1" thickBot="1">
      <c r="A30" s="235" t="s">
        <v>18</v>
      </c>
      <c r="B30" s="236"/>
      <c r="C30" s="110"/>
      <c r="D30" s="109"/>
      <c r="E30" s="109"/>
      <c r="F30" s="109"/>
      <c r="G30" s="108">
        <f>IF(ISBLANK(D30),"",D30+E30)</f>
      </c>
      <c r="H30" s="103"/>
      <c r="I30" s="107"/>
      <c r="K30" s="235" t="s">
        <v>163</v>
      </c>
      <c r="L30" s="236"/>
      <c r="M30" s="110"/>
      <c r="N30" s="109"/>
      <c r="O30" s="109"/>
      <c r="P30" s="109"/>
      <c r="Q30" s="108">
        <f>IF(ISBLANK(N30),"",N30+O30)</f>
      </c>
      <c r="R30" s="103"/>
      <c r="S30" s="107"/>
    </row>
    <row r="31" spans="1:19" ht="9.75" customHeight="1" thickBot="1">
      <c r="A31" s="235"/>
      <c r="B31" s="236"/>
      <c r="C31" s="106"/>
      <c r="D31" s="105"/>
      <c r="E31" s="105"/>
      <c r="F31" s="105"/>
      <c r="G31" s="104">
        <f>IF(ISBLANK(D31),"",D31+E31)</f>
      </c>
      <c r="H31" s="103"/>
      <c r="I31" s="228">
        <f>IF(ISNUMBER(G32),IF(G32&gt;Q32,2,IF(G32=Q32,1,0)),"")</f>
        <v>0</v>
      </c>
      <c r="K31" s="235"/>
      <c r="L31" s="236"/>
      <c r="M31" s="106"/>
      <c r="N31" s="105"/>
      <c r="O31" s="105"/>
      <c r="P31" s="105"/>
      <c r="Q31" s="104">
        <f>IF(ISBLANK(N31),"",N31+O31)</f>
      </c>
      <c r="R31" s="103"/>
      <c r="S31" s="228">
        <f>IF(ISNUMBER(Q32),IF(G32&lt;Q32,2,IF(G32=Q32,1,0)),"")</f>
        <v>2</v>
      </c>
    </row>
    <row r="32" spans="1:19" ht="15.75" customHeight="1" thickBot="1">
      <c r="A32" s="239">
        <v>23701</v>
      </c>
      <c r="B32" s="240"/>
      <c r="C32" s="102" t="s">
        <v>17</v>
      </c>
      <c r="D32" s="101">
        <f>IF(ISNUMBER(D28),SUM(D28:D31),"")</f>
        <v>265</v>
      </c>
      <c r="E32" s="100">
        <f>IF(ISNUMBER(E28),SUM(E28:E31),"")</f>
        <v>79</v>
      </c>
      <c r="F32" s="99">
        <f>IF(ISNUMBER(F28),SUM(F28:F31),"")</f>
        <v>17</v>
      </c>
      <c r="G32" s="98">
        <f>IF(ISNUMBER(G28),SUM(G28:G31),"")</f>
        <v>344</v>
      </c>
      <c r="H32" s="97"/>
      <c r="I32" s="229"/>
      <c r="K32" s="239">
        <v>16267</v>
      </c>
      <c r="L32" s="240"/>
      <c r="M32" s="102" t="s">
        <v>17</v>
      </c>
      <c r="N32" s="101">
        <f>IF(ISNUMBER(N28),SUM(N28:N31),"")</f>
        <v>252</v>
      </c>
      <c r="O32" s="100">
        <f>IF(ISNUMBER(O28),SUM(O28:O31),"")</f>
        <v>96</v>
      </c>
      <c r="P32" s="99">
        <f>IF(ISNUMBER(P28),SUM(P28:P31),"")</f>
        <v>15</v>
      </c>
      <c r="Q32" s="98">
        <f>IF(ISNUMBER(Q28),SUM(Q28:Q31),"")</f>
        <v>348</v>
      </c>
      <c r="R32" s="97"/>
      <c r="S32" s="229"/>
    </row>
    <row r="33" spans="1:19" ht="12.75" customHeight="1" thickTop="1">
      <c r="A33" s="241" t="s">
        <v>162</v>
      </c>
      <c r="B33" s="242"/>
      <c r="C33" s="119">
        <v>1</v>
      </c>
      <c r="D33" s="118">
        <v>156</v>
      </c>
      <c r="E33" s="117">
        <v>53</v>
      </c>
      <c r="F33" s="117">
        <v>6</v>
      </c>
      <c r="G33" s="116">
        <f>IF(ISBLANK(D33),"",D33+E33)</f>
        <v>209</v>
      </c>
      <c r="H33" s="111"/>
      <c r="I33" s="27"/>
      <c r="K33" s="241" t="s">
        <v>161</v>
      </c>
      <c r="L33" s="242"/>
      <c r="M33" s="119">
        <v>2</v>
      </c>
      <c r="N33" s="118">
        <v>133</v>
      </c>
      <c r="O33" s="117">
        <v>52</v>
      </c>
      <c r="P33" s="117">
        <v>7</v>
      </c>
      <c r="Q33" s="116">
        <f>IF(ISBLANK(N33),"",N33+O33)</f>
        <v>185</v>
      </c>
      <c r="R33" s="111"/>
      <c r="S33" s="27"/>
    </row>
    <row r="34" spans="1:19" ht="12.75" customHeight="1">
      <c r="A34" s="243"/>
      <c r="B34" s="244"/>
      <c r="C34" s="115">
        <v>2</v>
      </c>
      <c r="D34" s="114">
        <v>126</v>
      </c>
      <c r="E34" s="113">
        <v>43</v>
      </c>
      <c r="F34" s="113">
        <v>8</v>
      </c>
      <c r="G34" s="112">
        <f>IF(ISBLANK(D34),"",D34+E34)</f>
        <v>169</v>
      </c>
      <c r="H34" s="111"/>
      <c r="I34" s="27"/>
      <c r="K34" s="243"/>
      <c r="L34" s="244"/>
      <c r="M34" s="115">
        <v>1</v>
      </c>
      <c r="N34" s="114">
        <v>138</v>
      </c>
      <c r="O34" s="113">
        <v>33</v>
      </c>
      <c r="P34" s="113">
        <v>8</v>
      </c>
      <c r="Q34" s="112">
        <f>IF(ISBLANK(N34),"",N34+O34)</f>
        <v>171</v>
      </c>
      <c r="R34" s="111"/>
      <c r="S34" s="27"/>
    </row>
    <row r="35" spans="1:19" ht="9.75" customHeight="1" thickBot="1">
      <c r="A35" s="235" t="s">
        <v>160</v>
      </c>
      <c r="B35" s="236"/>
      <c r="C35" s="110"/>
      <c r="D35" s="109"/>
      <c r="E35" s="109"/>
      <c r="F35" s="109"/>
      <c r="G35" s="108">
        <f>IF(ISBLANK(D35),"",D35+E35)</f>
      </c>
      <c r="H35" s="103"/>
      <c r="I35" s="107"/>
      <c r="K35" s="235" t="s">
        <v>159</v>
      </c>
      <c r="L35" s="236"/>
      <c r="M35" s="110"/>
      <c r="N35" s="109"/>
      <c r="O35" s="109"/>
      <c r="P35" s="109"/>
      <c r="Q35" s="108">
        <f>IF(ISBLANK(N35),"",N35+O35)</f>
      </c>
      <c r="R35" s="103"/>
      <c r="S35" s="107"/>
    </row>
    <row r="36" spans="1:19" ht="9.75" customHeight="1" thickBot="1">
      <c r="A36" s="235"/>
      <c r="B36" s="236"/>
      <c r="C36" s="106"/>
      <c r="D36" s="105"/>
      <c r="E36" s="105"/>
      <c r="F36" s="105"/>
      <c r="G36" s="104">
        <f>IF(ISBLANK(D36),"",D36+E36)</f>
      </c>
      <c r="H36" s="103"/>
      <c r="I36" s="228">
        <f>IF(ISNUMBER(G37),IF(G37&gt;Q37,2,IF(G37=Q37,1,0)),"")</f>
        <v>2</v>
      </c>
      <c r="K36" s="235"/>
      <c r="L36" s="236"/>
      <c r="M36" s="106"/>
      <c r="N36" s="105"/>
      <c r="O36" s="105"/>
      <c r="P36" s="105"/>
      <c r="Q36" s="104">
        <f>IF(ISBLANK(N36),"",N36+O36)</f>
      </c>
      <c r="R36" s="103"/>
      <c r="S36" s="228">
        <f>IF(ISNUMBER(Q37),IF(G37&lt;Q37,2,IF(G37=Q37,1,0)),"")</f>
        <v>0</v>
      </c>
    </row>
    <row r="37" spans="1:19" ht="15.75" customHeight="1" thickBot="1">
      <c r="A37" s="239">
        <v>12109</v>
      </c>
      <c r="B37" s="240"/>
      <c r="C37" s="102" t="s">
        <v>17</v>
      </c>
      <c r="D37" s="101">
        <f>IF(ISNUMBER(D33),SUM(D33:D36),"")</f>
        <v>282</v>
      </c>
      <c r="E37" s="100">
        <f>IF(ISNUMBER(E33),SUM(E33:E36),"")</f>
        <v>96</v>
      </c>
      <c r="F37" s="99">
        <f>IF(ISNUMBER(F33),SUM(F33:F36),"")</f>
        <v>14</v>
      </c>
      <c r="G37" s="98">
        <f>IF(ISNUMBER(G33),SUM(G33:G36),"")</f>
        <v>378</v>
      </c>
      <c r="H37" s="97"/>
      <c r="I37" s="229"/>
      <c r="K37" s="239">
        <v>17520</v>
      </c>
      <c r="L37" s="240"/>
      <c r="M37" s="102" t="s">
        <v>17</v>
      </c>
      <c r="N37" s="101">
        <f>IF(ISNUMBER(N33),SUM(N33:N36),"")</f>
        <v>271</v>
      </c>
      <c r="O37" s="100">
        <f>IF(ISNUMBER(O33),SUM(O33:O36),"")</f>
        <v>85</v>
      </c>
      <c r="P37" s="99">
        <f>IF(ISNUMBER(P33),SUM(P33:P36),"")</f>
        <v>15</v>
      </c>
      <c r="Q37" s="98">
        <f>IF(ISNUMBER(Q33),SUM(Q33:Q36),"")</f>
        <v>356</v>
      </c>
      <c r="R37" s="97"/>
      <c r="S37" s="229"/>
    </row>
    <row r="38" ht="4.5" customHeight="1" thickBot="1" thickTop="1"/>
    <row r="39" spans="1:19" ht="19.5" customHeight="1" thickBot="1">
      <c r="A39" s="96"/>
      <c r="B39" s="95"/>
      <c r="C39" s="94" t="s">
        <v>16</v>
      </c>
      <c r="D39" s="93">
        <f>IF(ISNUMBER(D12),SUM(D12,D17,D22,D27,D32,D37),"")</f>
        <v>1671</v>
      </c>
      <c r="E39" s="92">
        <f>IF(ISNUMBER(E12),SUM(E12,E17,E22,E27,E32,E37),"")</f>
        <v>651</v>
      </c>
      <c r="F39" s="91">
        <f>IF(ISNUMBER(F12),SUM(F12,F17,F22,F27,F32,F37),"")</f>
        <v>63</v>
      </c>
      <c r="G39" s="90">
        <f>IF(ISNUMBER(G12),SUM(G12,G17,G22,G27,G32,G37),"")</f>
        <v>2322</v>
      </c>
      <c r="H39" s="89"/>
      <c r="I39" s="88">
        <f>IF(ISNUMBER(G39),IF(G39&gt;Q39,4,IF(G39=Q39,2,0)),"")</f>
        <v>4</v>
      </c>
      <c r="K39" s="96"/>
      <c r="L39" s="95"/>
      <c r="M39" s="94" t="s">
        <v>16</v>
      </c>
      <c r="N39" s="93">
        <f>IF(ISNUMBER(N12),SUM(N12,N17,N22,N27,N32,N37),"")</f>
        <v>1640</v>
      </c>
      <c r="O39" s="92">
        <f>IF(ISNUMBER(O12),SUM(O12,O17,O22,O27,O32,O37),"")</f>
        <v>649</v>
      </c>
      <c r="P39" s="91">
        <f>IF(ISNUMBER(P12),SUM(P12,P17,P22,P27,P32,P37),"")</f>
        <v>66</v>
      </c>
      <c r="Q39" s="90">
        <f>IF(ISNUMBER(Q12),SUM(Q12,Q17,Q22,Q27,Q32,Q37),"")</f>
        <v>2289</v>
      </c>
      <c r="R39" s="89"/>
      <c r="S39" s="88">
        <f>IF(ISNUMBER(Q39),IF(G39&lt;Q39,4,IF(G39=Q39,2,0)),"")</f>
        <v>0</v>
      </c>
    </row>
    <row r="40" ht="4.5" customHeight="1" thickBot="1"/>
    <row r="41" spans="1:19" ht="19.5" customHeight="1" thickBot="1">
      <c r="A41" s="85"/>
      <c r="B41" s="80" t="s">
        <v>133</v>
      </c>
      <c r="C41" s="227"/>
      <c r="D41" s="227"/>
      <c r="E41" s="227"/>
      <c r="G41" s="233" t="s">
        <v>14</v>
      </c>
      <c r="H41" s="234"/>
      <c r="I41" s="87">
        <f>IF(ISNUMBER(I11),SUM(I11,I16,I21,I26,I31,I36,I39),"")</f>
        <v>10</v>
      </c>
      <c r="K41" s="85"/>
      <c r="L41" s="80" t="s">
        <v>133</v>
      </c>
      <c r="M41" s="227"/>
      <c r="N41" s="227"/>
      <c r="O41" s="227"/>
      <c r="Q41" s="233" t="s">
        <v>14</v>
      </c>
      <c r="R41" s="234"/>
      <c r="S41" s="87">
        <f>IF(ISNUMBER(S11),SUM(S11,S16,S21,S26,S31,S36,S39),"")</f>
        <v>6</v>
      </c>
    </row>
    <row r="42" spans="1:19" ht="19.5" customHeight="1">
      <c r="A42" s="85"/>
      <c r="B42" s="80" t="s">
        <v>128</v>
      </c>
      <c r="C42" s="230"/>
      <c r="D42" s="230"/>
      <c r="E42" s="230"/>
      <c r="F42" s="86"/>
      <c r="G42" s="86"/>
      <c r="H42" s="86"/>
      <c r="I42" s="86"/>
      <c r="J42" s="86"/>
      <c r="K42" s="85"/>
      <c r="L42" s="80" t="s">
        <v>128</v>
      </c>
      <c r="M42" s="230"/>
      <c r="N42" s="230"/>
      <c r="O42" s="230"/>
      <c r="P42" s="84"/>
      <c r="Q42" s="83"/>
      <c r="R42" s="83"/>
      <c r="S42" s="83"/>
    </row>
    <row r="43" spans="1:19" ht="20.25" customHeight="1">
      <c r="A43" s="80" t="s">
        <v>131</v>
      </c>
      <c r="B43" s="80" t="s">
        <v>130</v>
      </c>
      <c r="C43" s="231"/>
      <c r="D43" s="231"/>
      <c r="E43" s="231"/>
      <c r="F43" s="231"/>
      <c r="G43" s="231"/>
      <c r="H43" s="231"/>
      <c r="I43" s="80"/>
      <c r="J43" s="80"/>
      <c r="K43" s="80" t="s">
        <v>129</v>
      </c>
      <c r="L43" s="232"/>
      <c r="M43" s="232"/>
      <c r="N43" s="81"/>
      <c r="O43" s="80" t="s">
        <v>128</v>
      </c>
      <c r="P43" s="265"/>
      <c r="Q43" s="265"/>
      <c r="R43" s="265"/>
      <c r="S43" s="265"/>
    </row>
    <row r="44" spans="1:19" ht="9.75" customHeight="1">
      <c r="A44" s="80"/>
      <c r="B44" s="80"/>
      <c r="C44" s="79"/>
      <c r="D44" s="79"/>
      <c r="E44" s="79"/>
      <c r="F44" s="79"/>
      <c r="G44" s="79"/>
      <c r="H44" s="79"/>
      <c r="I44" s="80"/>
      <c r="J44" s="80"/>
      <c r="K44" s="80"/>
      <c r="L44" s="82"/>
      <c r="M44" s="82"/>
      <c r="N44" s="81"/>
      <c r="O44" s="80"/>
      <c r="P44" s="79"/>
      <c r="Q44" s="79"/>
      <c r="R44" s="79"/>
      <c r="S44" s="79"/>
    </row>
    <row r="45" ht="30" customHeight="1">
      <c r="A45" s="3" t="s">
        <v>11</v>
      </c>
    </row>
    <row r="46" spans="2:11" ht="19.5" customHeight="1">
      <c r="B46" s="2" t="s">
        <v>10</v>
      </c>
      <c r="C46" s="237" t="s">
        <v>115</v>
      </c>
      <c r="D46" s="237"/>
      <c r="I46" s="2" t="s">
        <v>9</v>
      </c>
      <c r="J46" s="238">
        <v>18</v>
      </c>
      <c r="K46" s="238"/>
    </row>
    <row r="47" spans="2:19" ht="19.5" customHeight="1">
      <c r="B47" s="2" t="s">
        <v>8</v>
      </c>
      <c r="C47" s="270" t="s">
        <v>73</v>
      </c>
      <c r="D47" s="270"/>
      <c r="I47" s="2" t="s">
        <v>7</v>
      </c>
      <c r="J47" s="226">
        <v>1</v>
      </c>
      <c r="K47" s="226"/>
      <c r="P47" s="2" t="s">
        <v>6</v>
      </c>
      <c r="Q47" s="272">
        <v>41974</v>
      </c>
      <c r="R47" s="269"/>
      <c r="S47" s="269"/>
    </row>
    <row r="48" ht="9.75" customHeight="1"/>
    <row r="49" spans="1:19" ht="15" customHeight="1">
      <c r="A49" s="220" t="s">
        <v>5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2"/>
    </row>
    <row r="50" spans="1:19" ht="90" customHeight="1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5"/>
    </row>
    <row r="51" ht="4.5" customHeight="1"/>
    <row r="52" spans="1:19" ht="15" customHeight="1">
      <c r="A52" s="266" t="s">
        <v>4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8"/>
    </row>
    <row r="53" spans="1:19" ht="6.75" customHeight="1">
      <c r="A53" s="78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76"/>
    </row>
    <row r="54" spans="1:19" ht="18" customHeight="1">
      <c r="A54" s="77" t="s">
        <v>52</v>
      </c>
      <c r="B54" s="53"/>
      <c r="C54" s="53"/>
      <c r="D54" s="53"/>
      <c r="E54" s="53"/>
      <c r="F54" s="53"/>
      <c r="G54" s="53"/>
      <c r="H54" s="53"/>
      <c r="I54" s="53"/>
      <c r="J54" s="53"/>
      <c r="K54" s="54" t="s">
        <v>50</v>
      </c>
      <c r="L54" s="53"/>
      <c r="M54" s="53"/>
      <c r="N54" s="53"/>
      <c r="O54" s="53"/>
      <c r="P54" s="53"/>
      <c r="Q54" s="53"/>
      <c r="R54" s="53"/>
      <c r="S54" s="76"/>
    </row>
    <row r="55" spans="1:19" ht="18" customHeight="1">
      <c r="A55" s="75"/>
      <c r="B55" s="72" t="s">
        <v>127</v>
      </c>
      <c r="C55" s="71"/>
      <c r="D55" s="73"/>
      <c r="E55" s="72" t="s">
        <v>126</v>
      </c>
      <c r="F55" s="71"/>
      <c r="G55" s="71"/>
      <c r="H55" s="71"/>
      <c r="I55" s="73"/>
      <c r="J55" s="53"/>
      <c r="K55" s="74"/>
      <c r="L55" s="72" t="s">
        <v>127</v>
      </c>
      <c r="M55" s="71"/>
      <c r="N55" s="73"/>
      <c r="O55" s="72" t="s">
        <v>126</v>
      </c>
      <c r="P55" s="71"/>
      <c r="Q55" s="71"/>
      <c r="R55" s="71"/>
      <c r="S55" s="70"/>
    </row>
    <row r="56" spans="1:19" ht="18" customHeight="1">
      <c r="A56" s="69" t="s">
        <v>125</v>
      </c>
      <c r="B56" s="65" t="s">
        <v>124</v>
      </c>
      <c r="C56" s="67"/>
      <c r="D56" s="66" t="s">
        <v>123</v>
      </c>
      <c r="E56" s="65" t="s">
        <v>124</v>
      </c>
      <c r="F56" s="64"/>
      <c r="G56" s="64"/>
      <c r="H56" s="63"/>
      <c r="I56" s="66" t="s">
        <v>123</v>
      </c>
      <c r="J56" s="53"/>
      <c r="K56" s="68" t="s">
        <v>125</v>
      </c>
      <c r="L56" s="65" t="s">
        <v>124</v>
      </c>
      <c r="M56" s="67"/>
      <c r="N56" s="66" t="s">
        <v>123</v>
      </c>
      <c r="O56" s="65" t="s">
        <v>124</v>
      </c>
      <c r="P56" s="64"/>
      <c r="Q56" s="64"/>
      <c r="R56" s="63"/>
      <c r="S56" s="62" t="s">
        <v>123</v>
      </c>
    </row>
    <row r="57" spans="1:19" ht="18" customHeight="1">
      <c r="A57" s="61">
        <v>51</v>
      </c>
      <c r="B57" s="263" t="s">
        <v>158</v>
      </c>
      <c r="C57" s="264"/>
      <c r="D57" s="59">
        <v>18116</v>
      </c>
      <c r="E57" s="263" t="s">
        <v>157</v>
      </c>
      <c r="F57" s="271"/>
      <c r="G57" s="271"/>
      <c r="H57" s="264"/>
      <c r="I57" s="59">
        <v>12110</v>
      </c>
      <c r="J57" s="53"/>
      <c r="K57" s="60"/>
      <c r="L57" s="263"/>
      <c r="M57" s="264"/>
      <c r="N57" s="59"/>
      <c r="O57" s="263"/>
      <c r="P57" s="271"/>
      <c r="Q57" s="271"/>
      <c r="R57" s="264"/>
      <c r="S57" s="58"/>
    </row>
    <row r="58" spans="1:19" ht="18" customHeight="1">
      <c r="A58" s="61"/>
      <c r="B58" s="263"/>
      <c r="C58" s="264"/>
      <c r="D58" s="59"/>
      <c r="E58" s="263"/>
      <c r="F58" s="271"/>
      <c r="G58" s="271"/>
      <c r="H58" s="264"/>
      <c r="I58" s="59"/>
      <c r="J58" s="53"/>
      <c r="K58" s="60"/>
      <c r="L58" s="263"/>
      <c r="M58" s="264"/>
      <c r="N58" s="59"/>
      <c r="O58" s="263"/>
      <c r="P58" s="271"/>
      <c r="Q58" s="271"/>
      <c r="R58" s="264"/>
      <c r="S58" s="58"/>
    </row>
    <row r="59" spans="1:19" ht="11.25" customHeight="1">
      <c r="A59" s="57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5"/>
    </row>
    <row r="60" spans="1:19" ht="3.75" customHeight="1">
      <c r="A60" s="54"/>
      <c r="B60" s="53"/>
      <c r="C60" s="53"/>
      <c r="D60" s="53"/>
      <c r="E60" s="53"/>
      <c r="F60" s="53"/>
      <c r="G60" s="53"/>
      <c r="H60" s="53"/>
      <c r="I60" s="53"/>
      <c r="J60" s="53"/>
      <c r="K60" s="54"/>
      <c r="L60" s="53"/>
      <c r="M60" s="53"/>
      <c r="N60" s="53"/>
      <c r="O60" s="53"/>
      <c r="P60" s="53"/>
      <c r="Q60" s="53"/>
      <c r="R60" s="53"/>
      <c r="S60" s="53"/>
    </row>
    <row r="61" spans="1:19" ht="19.5" customHeight="1">
      <c r="A61" s="214" t="s">
        <v>3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6"/>
    </row>
    <row r="62" spans="1:19" ht="90" customHeight="1">
      <c r="A62" s="217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9"/>
    </row>
    <row r="63" ht="4.5" customHeight="1"/>
    <row r="64" spans="1:19" ht="15" customHeight="1">
      <c r="A64" s="220" t="s">
        <v>2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2"/>
    </row>
    <row r="65" spans="1:19" ht="90" customHeight="1">
      <c r="A65" s="223" t="s">
        <v>156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5"/>
    </row>
    <row r="66" spans="1:8" ht="30" customHeight="1">
      <c r="A66" s="212" t="s">
        <v>0</v>
      </c>
      <c r="B66" s="212"/>
      <c r="C66" s="213"/>
      <c r="D66" s="213"/>
      <c r="E66" s="213"/>
      <c r="F66" s="213"/>
      <c r="G66" s="213"/>
      <c r="H66" s="213"/>
    </row>
    <row r="67" spans="11:16" ht="12.75">
      <c r="K67" s="49" t="s">
        <v>121</v>
      </c>
      <c r="L67" s="51" t="s">
        <v>120</v>
      </c>
      <c r="M67" s="52"/>
      <c r="N67" s="52"/>
      <c r="O67" s="51" t="s">
        <v>119</v>
      </c>
      <c r="P67" s="50"/>
    </row>
    <row r="68" spans="11:16" ht="12.75">
      <c r="K68" s="49" t="s">
        <v>118</v>
      </c>
      <c r="L68" s="51" t="s">
        <v>117</v>
      </c>
      <c r="M68" s="52"/>
      <c r="N68" s="52"/>
      <c r="O68" s="51" t="s">
        <v>116</v>
      </c>
      <c r="P68" s="50"/>
    </row>
    <row r="69" spans="11:16" ht="12.75">
      <c r="K69" s="49" t="s">
        <v>115</v>
      </c>
      <c r="L69" s="51" t="s">
        <v>114</v>
      </c>
      <c r="M69" s="52"/>
      <c r="N69" s="52"/>
      <c r="O69" s="51" t="s">
        <v>113</v>
      </c>
      <c r="P69" s="50"/>
    </row>
    <row r="70" spans="11:16" ht="12.75">
      <c r="K70" s="49" t="s">
        <v>112</v>
      </c>
      <c r="L70" s="51" t="s">
        <v>111</v>
      </c>
      <c r="M70" s="52"/>
      <c r="N70" s="52"/>
      <c r="O70" s="51" t="s">
        <v>110</v>
      </c>
      <c r="P70" s="50"/>
    </row>
    <row r="71" spans="11:16" ht="12.75">
      <c r="K71" s="49" t="s">
        <v>109</v>
      </c>
      <c r="L71" s="51" t="s">
        <v>108</v>
      </c>
      <c r="M71" s="52"/>
      <c r="N71" s="52"/>
      <c r="O71" s="51" t="s">
        <v>107</v>
      </c>
      <c r="P71" s="50"/>
    </row>
    <row r="72" spans="11:16" ht="12.75">
      <c r="K72" s="49" t="s">
        <v>106</v>
      </c>
      <c r="L72" s="51" t="s">
        <v>105</v>
      </c>
      <c r="M72" s="52"/>
      <c r="N72" s="52"/>
      <c r="O72" s="51" t="s">
        <v>104</v>
      </c>
      <c r="P72" s="50"/>
    </row>
    <row r="73" spans="11:16" ht="12.75">
      <c r="K73" s="49" t="s">
        <v>103</v>
      </c>
      <c r="L73" s="51" t="s">
        <v>102</v>
      </c>
      <c r="M73" s="52"/>
      <c r="N73" s="52"/>
      <c r="O73" s="51" t="s">
        <v>101</v>
      </c>
      <c r="P73" s="50"/>
    </row>
    <row r="74" spans="11:16" ht="12.75">
      <c r="K74" s="49" t="s">
        <v>100</v>
      </c>
      <c r="L74" s="51" t="s">
        <v>99</v>
      </c>
      <c r="M74" s="52"/>
      <c r="N74" s="52"/>
      <c r="O74" s="51" t="s">
        <v>98</v>
      </c>
      <c r="P74" s="50"/>
    </row>
    <row r="75" spans="11:16" ht="12.75">
      <c r="K75" s="49" t="s">
        <v>97</v>
      </c>
      <c r="L75" s="51" t="s">
        <v>96</v>
      </c>
      <c r="M75" s="52"/>
      <c r="N75" s="52"/>
      <c r="O75" s="51" t="s">
        <v>95</v>
      </c>
      <c r="P75" s="50"/>
    </row>
    <row r="76" spans="11:16" ht="12.75">
      <c r="K76" s="49" t="s">
        <v>94</v>
      </c>
      <c r="L76" s="51" t="s">
        <v>93</v>
      </c>
      <c r="M76" s="52"/>
      <c r="N76" s="52"/>
      <c r="O76" s="51" t="s">
        <v>92</v>
      </c>
      <c r="P76" s="50"/>
    </row>
    <row r="77" spans="11:16" ht="12.75">
      <c r="K77" s="49" t="s">
        <v>91</v>
      </c>
      <c r="L77" s="51" t="s">
        <v>90</v>
      </c>
      <c r="M77" s="52"/>
      <c r="N77" s="52"/>
      <c r="O77" s="51" t="s">
        <v>89</v>
      </c>
      <c r="P77" s="50"/>
    </row>
    <row r="78" spans="11:16" ht="12.75">
      <c r="K78" s="49" t="s">
        <v>88</v>
      </c>
      <c r="L78" s="51" t="s">
        <v>87</v>
      </c>
      <c r="M78" s="52"/>
      <c r="N78" s="52"/>
      <c r="O78" s="51" t="s">
        <v>86</v>
      </c>
      <c r="P78" s="50"/>
    </row>
    <row r="79" spans="11:16" ht="12.75">
      <c r="K79" s="49" t="s">
        <v>85</v>
      </c>
      <c r="L79" s="51" t="s">
        <v>84</v>
      </c>
      <c r="M79" s="52"/>
      <c r="N79" s="52"/>
      <c r="O79" s="51" t="s">
        <v>83</v>
      </c>
      <c r="P79" s="50"/>
    </row>
    <row r="80" spans="11:16" ht="12.75">
      <c r="K80" s="49" t="s">
        <v>82</v>
      </c>
      <c r="L80" s="51" t="s">
        <v>81</v>
      </c>
      <c r="M80" s="52"/>
      <c r="N80" s="52"/>
      <c r="O80" s="51" t="s">
        <v>80</v>
      </c>
      <c r="P80" s="50"/>
    </row>
    <row r="81" spans="11:16" ht="12.75">
      <c r="K81" s="49" t="s">
        <v>79</v>
      </c>
      <c r="L81" s="51"/>
      <c r="M81" s="52"/>
      <c r="N81" s="52"/>
      <c r="O81" s="51" t="s">
        <v>78</v>
      </c>
      <c r="P81" s="50"/>
    </row>
    <row r="82" spans="11:16" ht="12.75">
      <c r="K82" s="49" t="s">
        <v>77</v>
      </c>
      <c r="L82" s="51"/>
      <c r="M82" s="52"/>
      <c r="N82" s="52"/>
      <c r="O82" s="51" t="s">
        <v>76</v>
      </c>
      <c r="P82" s="50"/>
    </row>
    <row r="83" spans="11:16" ht="12.75">
      <c r="K83" s="49" t="s">
        <v>75</v>
      </c>
      <c r="L83" s="48"/>
      <c r="M83" s="48"/>
      <c r="N83" s="48"/>
      <c r="O83" s="51" t="s">
        <v>74</v>
      </c>
      <c r="P83" s="50"/>
    </row>
    <row r="84" spans="11:16" ht="12.75">
      <c r="K84" s="49" t="s">
        <v>73</v>
      </c>
      <c r="L84" s="48"/>
      <c r="M84" s="48"/>
      <c r="N84" s="48"/>
      <c r="O84" s="51" t="s">
        <v>72</v>
      </c>
      <c r="P84" s="50"/>
    </row>
    <row r="85" spans="11:16" ht="12.75">
      <c r="K85" s="49" t="s">
        <v>71</v>
      </c>
      <c r="L85" s="48"/>
      <c r="M85" s="48"/>
      <c r="N85" s="48"/>
      <c r="O85" s="51" t="s">
        <v>70</v>
      </c>
      <c r="P85" s="50"/>
    </row>
    <row r="86" spans="11:16" ht="12.75">
      <c r="K86" s="49" t="s">
        <v>69</v>
      </c>
      <c r="L86" s="48"/>
      <c r="M86" s="48"/>
      <c r="N86" s="48"/>
      <c r="O86" s="51" t="s">
        <v>68</v>
      </c>
      <c r="P86" s="50"/>
    </row>
    <row r="87" spans="11:16" ht="12.75">
      <c r="K87" s="49" t="s">
        <v>67</v>
      </c>
      <c r="L87" s="48"/>
      <c r="M87" s="48"/>
      <c r="N87" s="48"/>
      <c r="O87" s="51" t="s">
        <v>66</v>
      </c>
      <c r="P87" s="50"/>
    </row>
    <row r="88" spans="11:16" ht="12.75">
      <c r="K88" s="49" t="s">
        <v>65</v>
      </c>
      <c r="L88" s="48"/>
      <c r="M88" s="48"/>
      <c r="N88" s="48"/>
      <c r="O88" s="51" t="s">
        <v>64</v>
      </c>
      <c r="P88" s="50"/>
    </row>
    <row r="89" spans="11:16" ht="12.75">
      <c r="K89" s="49" t="s">
        <v>63</v>
      </c>
      <c r="L89" s="48"/>
      <c r="M89" s="48"/>
      <c r="N89" s="48"/>
      <c r="O89" s="51" t="s">
        <v>62</v>
      </c>
      <c r="P89" s="50"/>
    </row>
    <row r="90" spans="11:16" ht="12.75">
      <c r="K90" s="49" t="s">
        <v>61</v>
      </c>
      <c r="L90" s="48"/>
      <c r="M90" s="48"/>
      <c r="N90" s="48"/>
      <c r="O90" s="51" t="s">
        <v>60</v>
      </c>
      <c r="P90" s="50"/>
    </row>
    <row r="91" spans="11:16" ht="12.75">
      <c r="K91" s="49" t="s">
        <v>59</v>
      </c>
      <c r="L91" s="48"/>
      <c r="M91" s="48"/>
      <c r="N91" s="48"/>
      <c r="O91" s="48"/>
      <c r="P91" s="48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E58:H58"/>
    <mergeCell ref="L58:M58"/>
    <mergeCell ref="O58:R58"/>
    <mergeCell ref="A28:B29"/>
    <mergeCell ref="A30:B31"/>
    <mergeCell ref="A35:B36"/>
    <mergeCell ref="A33:B34"/>
    <mergeCell ref="B58:C58"/>
    <mergeCell ref="A37:B37"/>
    <mergeCell ref="P43:S43"/>
    <mergeCell ref="B57:C57"/>
    <mergeCell ref="E57:H57"/>
    <mergeCell ref="L57:M57"/>
    <mergeCell ref="O57:R57"/>
    <mergeCell ref="A32:B32"/>
    <mergeCell ref="A12:B12"/>
    <mergeCell ref="A20:B21"/>
    <mergeCell ref="A25:B26"/>
    <mergeCell ref="A23:B24"/>
    <mergeCell ref="A22:B22"/>
    <mergeCell ref="A13:B14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B3:I3"/>
    <mergeCell ref="B1:C2"/>
    <mergeCell ref="D1:I1"/>
    <mergeCell ref="L3:S3"/>
    <mergeCell ref="K23:L24"/>
    <mergeCell ref="I21:I22"/>
    <mergeCell ref="M5:M6"/>
    <mergeCell ref="K13:L14"/>
    <mergeCell ref="K12:L12"/>
    <mergeCell ref="I16:I17"/>
    <mergeCell ref="L1:N1"/>
    <mergeCell ref="O1:P1"/>
    <mergeCell ref="N5:Q5"/>
    <mergeCell ref="Q1:S1"/>
    <mergeCell ref="S11:S12"/>
    <mergeCell ref="K10:L11"/>
    <mergeCell ref="I11:I12"/>
    <mergeCell ref="K5:L5"/>
    <mergeCell ref="K6:L6"/>
    <mergeCell ref="K8:L9"/>
    <mergeCell ref="K28:L29"/>
    <mergeCell ref="K27:L27"/>
    <mergeCell ref="K22:L22"/>
    <mergeCell ref="S16:S17"/>
    <mergeCell ref="S21:S22"/>
    <mergeCell ref="K18:L19"/>
    <mergeCell ref="K20:L21"/>
    <mergeCell ref="K25:L26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G41:H41"/>
    <mergeCell ref="C41:E41"/>
    <mergeCell ref="C42:E42"/>
    <mergeCell ref="A66:B66"/>
    <mergeCell ref="C66:H66"/>
    <mergeCell ref="A61:S61"/>
    <mergeCell ref="A62:S62"/>
    <mergeCell ref="A64:S64"/>
    <mergeCell ref="A65:S65"/>
  </mergeCells>
  <dataValidations count="6">
    <dataValidation type="whole" allowBlank="1" showInputMessage="1" showErrorMessage="1" sqref="A57:A58">
      <formula1>1</formula1>
      <formula2>200</formula2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B3:I3">
      <formula1>$L$67:$L$83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L3" sqref="L3:S3"/>
    </sheetView>
  </sheetViews>
  <sheetFormatPr defaultColWidth="9.140625" defaultRowHeight="0" customHeight="1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47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258" t="s">
        <v>155</v>
      </c>
      <c r="C1" s="258"/>
      <c r="D1" s="260" t="s">
        <v>57</v>
      </c>
      <c r="E1" s="260"/>
      <c r="F1" s="260"/>
      <c r="G1" s="260"/>
      <c r="H1" s="260"/>
      <c r="I1" s="260"/>
      <c r="K1" s="46" t="s">
        <v>56</v>
      </c>
      <c r="L1" s="261" t="s">
        <v>66</v>
      </c>
      <c r="M1" s="261"/>
      <c r="N1" s="261"/>
      <c r="O1" s="262" t="s">
        <v>54</v>
      </c>
      <c r="P1" s="262"/>
      <c r="Q1" s="251">
        <v>41884</v>
      </c>
      <c r="R1" s="251"/>
      <c r="S1" s="251"/>
    </row>
    <row r="2" spans="2:3" ht="9.75" customHeight="1" thickBot="1">
      <c r="B2" s="259"/>
      <c r="C2" s="259"/>
    </row>
    <row r="3" spans="1:19" ht="19.5" customHeight="1" thickBot="1">
      <c r="A3" s="125" t="s">
        <v>52</v>
      </c>
      <c r="B3" s="245" t="s">
        <v>114</v>
      </c>
      <c r="C3" s="246"/>
      <c r="D3" s="246"/>
      <c r="E3" s="246"/>
      <c r="F3" s="246"/>
      <c r="G3" s="246"/>
      <c r="H3" s="246"/>
      <c r="I3" s="247"/>
      <c r="K3" s="125" t="s">
        <v>50</v>
      </c>
      <c r="L3" s="273" t="s">
        <v>87</v>
      </c>
      <c r="M3" s="274"/>
      <c r="N3" s="274"/>
      <c r="O3" s="274"/>
      <c r="P3" s="274"/>
      <c r="Q3" s="274"/>
      <c r="R3" s="274"/>
      <c r="S3" s="275"/>
    </row>
    <row r="4" ht="4.5" customHeight="1" thickBot="1"/>
    <row r="5" spans="1:19" ht="12.75" customHeight="1">
      <c r="A5" s="254" t="s">
        <v>48</v>
      </c>
      <c r="B5" s="255"/>
      <c r="C5" s="252" t="s">
        <v>47</v>
      </c>
      <c r="D5" s="248" t="s">
        <v>46</v>
      </c>
      <c r="E5" s="249"/>
      <c r="F5" s="249"/>
      <c r="G5" s="250"/>
      <c r="H5" s="124"/>
      <c r="I5" s="123" t="s">
        <v>45</v>
      </c>
      <c r="K5" s="254" t="s">
        <v>48</v>
      </c>
      <c r="L5" s="255"/>
      <c r="M5" s="252" t="s">
        <v>47</v>
      </c>
      <c r="N5" s="248" t="s">
        <v>46</v>
      </c>
      <c r="O5" s="249"/>
      <c r="P5" s="249"/>
      <c r="Q5" s="250"/>
      <c r="R5" s="124"/>
      <c r="S5" s="123" t="s">
        <v>45</v>
      </c>
    </row>
    <row r="6" spans="1:19" ht="12.75" customHeight="1" thickBot="1">
      <c r="A6" s="256" t="s">
        <v>44</v>
      </c>
      <c r="B6" s="257"/>
      <c r="C6" s="253"/>
      <c r="D6" s="44" t="s">
        <v>43</v>
      </c>
      <c r="E6" s="43" t="s">
        <v>42</v>
      </c>
      <c r="F6" s="43" t="s">
        <v>41</v>
      </c>
      <c r="G6" s="42" t="s">
        <v>17</v>
      </c>
      <c r="H6" s="122"/>
      <c r="I6" s="121" t="s">
        <v>39</v>
      </c>
      <c r="K6" s="256" t="s">
        <v>44</v>
      </c>
      <c r="L6" s="257"/>
      <c r="M6" s="253"/>
      <c r="N6" s="44" t="s">
        <v>43</v>
      </c>
      <c r="O6" s="43" t="s">
        <v>42</v>
      </c>
      <c r="P6" s="43" t="s">
        <v>41</v>
      </c>
      <c r="Q6" s="42" t="s">
        <v>17</v>
      </c>
      <c r="R6" s="122"/>
      <c r="S6" s="121" t="s">
        <v>39</v>
      </c>
    </row>
    <row r="7" spans="1:12" ht="4.5" customHeight="1" thickBot="1">
      <c r="A7" s="39"/>
      <c r="B7" s="39"/>
      <c r="K7" s="39"/>
      <c r="L7" s="39"/>
    </row>
    <row r="8" spans="1:19" ht="12.75" customHeight="1">
      <c r="A8" s="241" t="s">
        <v>195</v>
      </c>
      <c r="B8" s="242"/>
      <c r="C8" s="119">
        <v>1</v>
      </c>
      <c r="D8" s="118">
        <v>160</v>
      </c>
      <c r="E8" s="117">
        <v>69</v>
      </c>
      <c r="F8" s="117">
        <v>4</v>
      </c>
      <c r="G8" s="116">
        <f>IF(ISBLANK(D8),"",D8+E8)</f>
        <v>229</v>
      </c>
      <c r="H8" s="111"/>
      <c r="I8" s="27"/>
      <c r="K8" s="241" t="s">
        <v>194</v>
      </c>
      <c r="L8" s="242"/>
      <c r="M8" s="119">
        <v>2</v>
      </c>
      <c r="N8" s="118">
        <v>145</v>
      </c>
      <c r="O8" s="117">
        <v>59</v>
      </c>
      <c r="P8" s="117"/>
      <c r="Q8" s="116">
        <f>IF(ISBLANK(N8),"",N8+O8)</f>
        <v>204</v>
      </c>
      <c r="R8" s="111"/>
      <c r="S8" s="27"/>
    </row>
    <row r="9" spans="1:19" ht="12.75" customHeight="1">
      <c r="A9" s="243"/>
      <c r="B9" s="244"/>
      <c r="C9" s="115">
        <v>2</v>
      </c>
      <c r="D9" s="114">
        <v>142</v>
      </c>
      <c r="E9" s="113">
        <v>69</v>
      </c>
      <c r="F9" s="113">
        <v>3</v>
      </c>
      <c r="G9" s="112">
        <f>IF(ISBLANK(D9),"",D9+E9)</f>
        <v>211</v>
      </c>
      <c r="H9" s="111"/>
      <c r="I9" s="27"/>
      <c r="K9" s="243"/>
      <c r="L9" s="244"/>
      <c r="M9" s="115">
        <v>1</v>
      </c>
      <c r="N9" s="114">
        <v>147</v>
      </c>
      <c r="O9" s="113">
        <v>79</v>
      </c>
      <c r="P9" s="113"/>
      <c r="Q9" s="112">
        <f>IF(ISBLANK(N9),"",N9+O9)</f>
        <v>226</v>
      </c>
      <c r="R9" s="111"/>
      <c r="S9" s="27"/>
    </row>
    <row r="10" spans="1:19" ht="9.75" customHeight="1" thickBot="1">
      <c r="A10" s="235" t="s">
        <v>193</v>
      </c>
      <c r="B10" s="236"/>
      <c r="C10" s="110"/>
      <c r="D10" s="109"/>
      <c r="E10" s="109"/>
      <c r="F10" s="109"/>
      <c r="G10" s="108">
        <f>IF(ISBLANK(D10),"",D10+E10)</f>
      </c>
      <c r="H10" s="103"/>
      <c r="I10" s="107"/>
      <c r="K10" s="235" t="s">
        <v>29</v>
      </c>
      <c r="L10" s="236"/>
      <c r="M10" s="110"/>
      <c r="N10" s="109"/>
      <c r="O10" s="109"/>
      <c r="P10" s="109"/>
      <c r="Q10" s="108">
        <f>IF(ISBLANK(N10),"",N10+O10)</f>
      </c>
      <c r="R10" s="103"/>
      <c r="S10" s="107"/>
    </row>
    <row r="11" spans="1:19" ht="9.75" customHeight="1" thickBot="1">
      <c r="A11" s="235"/>
      <c r="B11" s="236"/>
      <c r="C11" s="106"/>
      <c r="D11" s="105"/>
      <c r="E11" s="105"/>
      <c r="F11" s="105"/>
      <c r="G11" s="120">
        <f>IF(ISBLANK(D11),"",D11+E11)</f>
      </c>
      <c r="H11" s="103"/>
      <c r="I11" s="228">
        <f>IF(ISNUMBER(G12),IF(G12&gt;Q12,2,IF(G12=Q12,1,0)),"")</f>
        <v>2</v>
      </c>
      <c r="K11" s="235"/>
      <c r="L11" s="236"/>
      <c r="M11" s="106"/>
      <c r="N11" s="105"/>
      <c r="O11" s="105"/>
      <c r="P11" s="105"/>
      <c r="Q11" s="104">
        <f>IF(ISBLANK(N11),"",N11+O11)</f>
      </c>
      <c r="R11" s="103"/>
      <c r="S11" s="228">
        <f>IF(ISNUMBER(Q12),IF(G12&lt;Q12,2,IF(G12=Q12,1,0)),"")</f>
        <v>0</v>
      </c>
    </row>
    <row r="12" spans="1:19" ht="15.75" customHeight="1" thickBot="1">
      <c r="A12" s="239">
        <v>16206</v>
      </c>
      <c r="B12" s="240"/>
      <c r="C12" s="102" t="s">
        <v>17</v>
      </c>
      <c r="D12" s="101">
        <f>IF(ISNUMBER(D8),SUM(D8:D11),"")</f>
        <v>302</v>
      </c>
      <c r="E12" s="100">
        <f>IF(ISNUMBER(E8),SUM(E8:E11),"")</f>
        <v>138</v>
      </c>
      <c r="F12" s="99">
        <f>IF(ISNUMBER(F8),SUM(F8:F11),"")</f>
        <v>7</v>
      </c>
      <c r="G12" s="98">
        <f>IF(ISNUMBER(G8),SUM(G8:G11),"")</f>
        <v>440</v>
      </c>
      <c r="H12" s="97"/>
      <c r="I12" s="229"/>
      <c r="K12" s="239">
        <v>13731</v>
      </c>
      <c r="L12" s="240"/>
      <c r="M12" s="102" t="s">
        <v>17</v>
      </c>
      <c r="N12" s="101">
        <f>IF(ISNUMBER(N8),SUM(N8:N11),"")</f>
        <v>292</v>
      </c>
      <c r="O12" s="100">
        <f>IF(ISNUMBER(O8),SUM(O8:O11),"")</f>
        <v>138</v>
      </c>
      <c r="P12" s="99">
        <f>IF(ISNUMBER(P8),SUM(P8:P11),"")</f>
      </c>
      <c r="Q12" s="98">
        <f>IF(ISNUMBER(Q8),SUM(Q8:Q11),"")</f>
        <v>430</v>
      </c>
      <c r="R12" s="97"/>
      <c r="S12" s="229"/>
    </row>
    <row r="13" spans="1:19" ht="12.75" customHeight="1" thickTop="1">
      <c r="A13" s="241" t="s">
        <v>192</v>
      </c>
      <c r="B13" s="242"/>
      <c r="C13" s="119">
        <v>1</v>
      </c>
      <c r="D13" s="118">
        <v>130</v>
      </c>
      <c r="E13" s="117">
        <v>62</v>
      </c>
      <c r="F13" s="117">
        <v>3</v>
      </c>
      <c r="G13" s="116">
        <f>IF(ISBLANK(D13),"",D13+E13)</f>
        <v>192</v>
      </c>
      <c r="H13" s="111"/>
      <c r="I13" s="27"/>
      <c r="K13" s="241" t="s">
        <v>191</v>
      </c>
      <c r="L13" s="242"/>
      <c r="M13" s="119">
        <v>2</v>
      </c>
      <c r="N13" s="118">
        <v>141</v>
      </c>
      <c r="O13" s="117">
        <v>58</v>
      </c>
      <c r="P13" s="117"/>
      <c r="Q13" s="116">
        <f>IF(ISBLANK(N13),"",N13+O13)</f>
        <v>199</v>
      </c>
      <c r="R13" s="111"/>
      <c r="S13" s="27"/>
    </row>
    <row r="14" spans="1:19" ht="12.75" customHeight="1">
      <c r="A14" s="243"/>
      <c r="B14" s="244"/>
      <c r="C14" s="115">
        <v>2</v>
      </c>
      <c r="D14" s="114">
        <v>127</v>
      </c>
      <c r="E14" s="113">
        <v>59</v>
      </c>
      <c r="F14" s="113">
        <v>1</v>
      </c>
      <c r="G14" s="112">
        <f>IF(ISBLANK(D14),"",D14+E14)</f>
        <v>186</v>
      </c>
      <c r="H14" s="111"/>
      <c r="I14" s="27"/>
      <c r="K14" s="243"/>
      <c r="L14" s="244"/>
      <c r="M14" s="115">
        <v>1</v>
      </c>
      <c r="N14" s="114">
        <v>148</v>
      </c>
      <c r="O14" s="113">
        <v>61</v>
      </c>
      <c r="P14" s="113"/>
      <c r="Q14" s="112">
        <f>IF(ISBLANK(N14),"",N14+O14)</f>
        <v>209</v>
      </c>
      <c r="R14" s="111"/>
      <c r="S14" s="27"/>
    </row>
    <row r="15" spans="1:19" ht="9.75" customHeight="1" thickBot="1">
      <c r="A15" s="235" t="s">
        <v>149</v>
      </c>
      <c r="B15" s="236"/>
      <c r="C15" s="110"/>
      <c r="D15" s="109"/>
      <c r="E15" s="109"/>
      <c r="F15" s="109"/>
      <c r="G15" s="108">
        <f>IF(ISBLANK(D15),"",D15+E15)</f>
      </c>
      <c r="H15" s="103"/>
      <c r="I15" s="107"/>
      <c r="K15" s="235" t="s">
        <v>190</v>
      </c>
      <c r="L15" s="236"/>
      <c r="M15" s="110"/>
      <c r="N15" s="109"/>
      <c r="O15" s="109"/>
      <c r="P15" s="109"/>
      <c r="Q15" s="108">
        <f>IF(ISBLANK(N15),"",N15+O15)</f>
      </c>
      <c r="R15" s="103"/>
      <c r="S15" s="107"/>
    </row>
    <row r="16" spans="1:19" ht="9.75" customHeight="1" thickBot="1">
      <c r="A16" s="235"/>
      <c r="B16" s="236"/>
      <c r="C16" s="106"/>
      <c r="D16" s="105"/>
      <c r="E16" s="105"/>
      <c r="F16" s="105"/>
      <c r="G16" s="104">
        <f>IF(ISBLANK(D16),"",D16+E16)</f>
      </c>
      <c r="H16" s="103"/>
      <c r="I16" s="228">
        <f>IF(ISNUMBER(G17),IF(G17&gt;Q17,2,IF(G17=Q17,1,0)),"")</f>
        <v>0</v>
      </c>
      <c r="K16" s="235"/>
      <c r="L16" s="236"/>
      <c r="M16" s="106"/>
      <c r="N16" s="105"/>
      <c r="O16" s="105"/>
      <c r="P16" s="105"/>
      <c r="Q16" s="104">
        <f>IF(ISBLANK(N16),"",N16+O16)</f>
      </c>
      <c r="R16" s="103"/>
      <c r="S16" s="228">
        <f>IF(ISNUMBER(Q17),IF(G17&lt;Q17,2,IF(G17=Q17,1,0)),"")</f>
        <v>2</v>
      </c>
    </row>
    <row r="17" spans="1:19" ht="15.75" customHeight="1" thickBot="1">
      <c r="A17" s="239">
        <v>18612</v>
      </c>
      <c r="B17" s="240"/>
      <c r="C17" s="102" t="s">
        <v>17</v>
      </c>
      <c r="D17" s="101">
        <f>IF(ISNUMBER(D13),SUM(D13:D16),"")</f>
        <v>257</v>
      </c>
      <c r="E17" s="100">
        <f>IF(ISNUMBER(E13),SUM(E13:E16),"")</f>
        <v>121</v>
      </c>
      <c r="F17" s="99">
        <f>IF(ISNUMBER(F13),SUM(F13:F16),"")</f>
        <v>4</v>
      </c>
      <c r="G17" s="98">
        <f>IF(ISNUMBER(G13),SUM(G13:G16),"")</f>
        <v>378</v>
      </c>
      <c r="H17" s="97"/>
      <c r="I17" s="229"/>
      <c r="K17" s="239">
        <v>15338</v>
      </c>
      <c r="L17" s="240"/>
      <c r="M17" s="102" t="s">
        <v>17</v>
      </c>
      <c r="N17" s="101">
        <f>IF(ISNUMBER(N13),SUM(N13:N16),"")</f>
        <v>289</v>
      </c>
      <c r="O17" s="100">
        <f>IF(ISNUMBER(O13),SUM(O13:O16),"")</f>
        <v>119</v>
      </c>
      <c r="P17" s="99">
        <f>IF(ISNUMBER(P13),SUM(P13:P16),"")</f>
      </c>
      <c r="Q17" s="98">
        <f>IF(ISNUMBER(Q13),SUM(Q13:Q16),"")</f>
        <v>408</v>
      </c>
      <c r="R17" s="97"/>
      <c r="S17" s="229"/>
    </row>
    <row r="18" spans="1:19" ht="12.75" customHeight="1" thickTop="1">
      <c r="A18" s="241" t="s">
        <v>189</v>
      </c>
      <c r="B18" s="242"/>
      <c r="C18" s="119">
        <v>1</v>
      </c>
      <c r="D18" s="118">
        <v>134</v>
      </c>
      <c r="E18" s="117">
        <v>53</v>
      </c>
      <c r="F18" s="117">
        <v>2</v>
      </c>
      <c r="G18" s="116">
        <f>IF(ISBLANK(D18),"",D18+E18)</f>
        <v>187</v>
      </c>
      <c r="H18" s="111"/>
      <c r="I18" s="27"/>
      <c r="K18" s="241" t="s">
        <v>179</v>
      </c>
      <c r="L18" s="242"/>
      <c r="M18" s="119">
        <v>2</v>
      </c>
      <c r="N18" s="118">
        <v>133</v>
      </c>
      <c r="O18" s="117">
        <v>78</v>
      </c>
      <c r="P18" s="117"/>
      <c r="Q18" s="116">
        <f>IF(ISBLANK(N18),"",N18+O18)</f>
        <v>211</v>
      </c>
      <c r="R18" s="111"/>
      <c r="S18" s="27"/>
    </row>
    <row r="19" spans="1:19" ht="12.75" customHeight="1">
      <c r="A19" s="243"/>
      <c r="B19" s="244"/>
      <c r="C19" s="115">
        <v>2</v>
      </c>
      <c r="D19" s="114">
        <v>147</v>
      </c>
      <c r="E19" s="113">
        <v>80</v>
      </c>
      <c r="F19" s="113">
        <v>0</v>
      </c>
      <c r="G19" s="112">
        <f>IF(ISBLANK(D19),"",D19+E19)</f>
        <v>227</v>
      </c>
      <c r="H19" s="111"/>
      <c r="I19" s="27"/>
      <c r="K19" s="243"/>
      <c r="L19" s="244"/>
      <c r="M19" s="115">
        <v>1</v>
      </c>
      <c r="N19" s="114">
        <v>147</v>
      </c>
      <c r="O19" s="113">
        <v>61</v>
      </c>
      <c r="P19" s="113"/>
      <c r="Q19" s="112">
        <f>IF(ISBLANK(N19),"",N19+O19)</f>
        <v>208</v>
      </c>
      <c r="R19" s="111"/>
      <c r="S19" s="27"/>
    </row>
    <row r="20" spans="1:19" ht="9.75" customHeight="1" thickBot="1">
      <c r="A20" s="235" t="s">
        <v>188</v>
      </c>
      <c r="B20" s="236"/>
      <c r="C20" s="110"/>
      <c r="D20" s="109"/>
      <c r="E20" s="109"/>
      <c r="F20" s="109"/>
      <c r="G20" s="108">
        <f>IF(ISBLANK(D20),"",D20+E20)</f>
      </c>
      <c r="H20" s="103"/>
      <c r="I20" s="107"/>
      <c r="K20" s="235" t="s">
        <v>187</v>
      </c>
      <c r="L20" s="236"/>
      <c r="M20" s="110"/>
      <c r="N20" s="109"/>
      <c r="O20" s="109"/>
      <c r="P20" s="109"/>
      <c r="Q20" s="108">
        <f>IF(ISBLANK(N20),"",N20+O20)</f>
      </c>
      <c r="R20" s="103"/>
      <c r="S20" s="107"/>
    </row>
    <row r="21" spans="1:19" ht="9.75" customHeight="1" thickBot="1">
      <c r="A21" s="235"/>
      <c r="B21" s="236"/>
      <c r="C21" s="106"/>
      <c r="D21" s="105"/>
      <c r="E21" s="105"/>
      <c r="F21" s="105"/>
      <c r="G21" s="104">
        <f>IF(ISBLANK(D21),"",D21+E21)</f>
      </c>
      <c r="H21" s="103"/>
      <c r="I21" s="228">
        <f>IF(ISNUMBER(G22),IF(G22&gt;Q22,2,IF(G22=Q22,1,0)),"")</f>
        <v>0</v>
      </c>
      <c r="K21" s="235"/>
      <c r="L21" s="236"/>
      <c r="M21" s="106"/>
      <c r="N21" s="105"/>
      <c r="O21" s="105"/>
      <c r="P21" s="105"/>
      <c r="Q21" s="104">
        <f>IF(ISBLANK(N21),"",N21+O21)</f>
      </c>
      <c r="R21" s="103"/>
      <c r="S21" s="228">
        <f>IF(ISNUMBER(Q22),IF(G22&lt;Q22,2,IF(G22=Q22,1,0)),"")</f>
        <v>2</v>
      </c>
    </row>
    <row r="22" spans="1:19" ht="15.75" customHeight="1" thickBot="1">
      <c r="A22" s="239">
        <v>21163</v>
      </c>
      <c r="B22" s="240"/>
      <c r="C22" s="102" t="s">
        <v>17</v>
      </c>
      <c r="D22" s="101">
        <f>IF(ISNUMBER(D18),SUM(D18:D21),"")</f>
        <v>281</v>
      </c>
      <c r="E22" s="100">
        <f>IF(ISNUMBER(E18),SUM(E18:E21),"")</f>
        <v>133</v>
      </c>
      <c r="F22" s="99">
        <f>IF(ISNUMBER(F18),SUM(F18:F21),"")</f>
        <v>2</v>
      </c>
      <c r="G22" s="98">
        <f>IF(ISNUMBER(G18),SUM(G18:G21),"")</f>
        <v>414</v>
      </c>
      <c r="H22" s="97"/>
      <c r="I22" s="229"/>
      <c r="K22" s="239">
        <v>963</v>
      </c>
      <c r="L22" s="240"/>
      <c r="M22" s="102" t="s">
        <v>17</v>
      </c>
      <c r="N22" s="101">
        <f>IF(ISNUMBER(N18),SUM(N18:N21),"")</f>
        <v>280</v>
      </c>
      <c r="O22" s="100">
        <f>IF(ISNUMBER(O18),SUM(O18:O21),"")</f>
        <v>139</v>
      </c>
      <c r="P22" s="99">
        <f>IF(ISNUMBER(P18),SUM(P18:P21),"")</f>
      </c>
      <c r="Q22" s="98">
        <f>IF(ISNUMBER(Q18),SUM(Q18:Q21),"")</f>
        <v>419</v>
      </c>
      <c r="R22" s="97"/>
      <c r="S22" s="229"/>
    </row>
    <row r="23" spans="1:19" ht="12.75" customHeight="1" thickTop="1">
      <c r="A23" s="241" t="s">
        <v>186</v>
      </c>
      <c r="B23" s="242"/>
      <c r="C23" s="119">
        <v>1</v>
      </c>
      <c r="D23" s="118">
        <v>143</v>
      </c>
      <c r="E23" s="117">
        <v>54</v>
      </c>
      <c r="F23" s="117">
        <v>7</v>
      </c>
      <c r="G23" s="116">
        <f>IF(ISBLANK(D23),"",D23+E23)</f>
        <v>197</v>
      </c>
      <c r="H23" s="111"/>
      <c r="I23" s="27"/>
      <c r="K23" s="241" t="s">
        <v>185</v>
      </c>
      <c r="L23" s="242"/>
      <c r="M23" s="119">
        <v>2</v>
      </c>
      <c r="N23" s="118">
        <v>129</v>
      </c>
      <c r="O23" s="117">
        <v>55</v>
      </c>
      <c r="P23" s="117"/>
      <c r="Q23" s="116">
        <f>IF(ISBLANK(N23),"",N23+O23)</f>
        <v>184</v>
      </c>
      <c r="R23" s="111"/>
      <c r="S23" s="27"/>
    </row>
    <row r="24" spans="1:19" ht="12.75" customHeight="1">
      <c r="A24" s="243"/>
      <c r="B24" s="244"/>
      <c r="C24" s="115">
        <v>2</v>
      </c>
      <c r="D24" s="114">
        <v>136</v>
      </c>
      <c r="E24" s="113">
        <v>59</v>
      </c>
      <c r="F24" s="113">
        <v>2</v>
      </c>
      <c r="G24" s="112">
        <f>IF(ISBLANK(D24),"",D24+E24)</f>
        <v>195</v>
      </c>
      <c r="H24" s="111"/>
      <c r="I24" s="27"/>
      <c r="K24" s="243"/>
      <c r="L24" s="244"/>
      <c r="M24" s="115">
        <v>1</v>
      </c>
      <c r="N24" s="114">
        <v>132</v>
      </c>
      <c r="O24" s="113">
        <v>54</v>
      </c>
      <c r="P24" s="113"/>
      <c r="Q24" s="112">
        <f>IF(ISBLANK(N24),"",N24+O24)</f>
        <v>186</v>
      </c>
      <c r="R24" s="111"/>
      <c r="S24" s="27"/>
    </row>
    <row r="25" spans="1:19" ht="9.75" customHeight="1" thickBot="1">
      <c r="A25" s="235" t="s">
        <v>22</v>
      </c>
      <c r="B25" s="236"/>
      <c r="C25" s="110"/>
      <c r="D25" s="109"/>
      <c r="E25" s="109"/>
      <c r="F25" s="109"/>
      <c r="G25" s="108">
        <f>IF(ISBLANK(D25),"",D25+E25)</f>
      </c>
      <c r="H25" s="103"/>
      <c r="I25" s="107"/>
      <c r="K25" s="235" t="s">
        <v>184</v>
      </c>
      <c r="L25" s="236"/>
      <c r="M25" s="110"/>
      <c r="N25" s="109"/>
      <c r="O25" s="109"/>
      <c r="P25" s="109"/>
      <c r="Q25" s="108">
        <f>IF(ISBLANK(N25),"",N25+O25)</f>
      </c>
      <c r="R25" s="103"/>
      <c r="S25" s="107"/>
    </row>
    <row r="26" spans="1:19" ht="9.75" customHeight="1" thickBot="1">
      <c r="A26" s="235"/>
      <c r="B26" s="236"/>
      <c r="C26" s="106"/>
      <c r="D26" s="105"/>
      <c r="E26" s="105"/>
      <c r="F26" s="105"/>
      <c r="G26" s="104">
        <f>IF(ISBLANK(D26),"",D26+E26)</f>
      </c>
      <c r="H26" s="103"/>
      <c r="I26" s="228">
        <f>IF(ISNUMBER(G27),IF(G27&gt;Q27,2,IF(G27=Q27,1,0)),"")</f>
        <v>2</v>
      </c>
      <c r="K26" s="235"/>
      <c r="L26" s="236"/>
      <c r="M26" s="106"/>
      <c r="N26" s="105"/>
      <c r="O26" s="105"/>
      <c r="P26" s="105"/>
      <c r="Q26" s="104">
        <f>IF(ISBLANK(N26),"",N26+O26)</f>
      </c>
      <c r="R26" s="103"/>
      <c r="S26" s="228">
        <f>IF(ISNUMBER(Q27),IF(G27&lt;Q27,2,IF(G27=Q27,1,0)),"")</f>
        <v>0</v>
      </c>
    </row>
    <row r="27" spans="1:19" ht="15.75" customHeight="1" thickBot="1">
      <c r="A27" s="239">
        <v>15516</v>
      </c>
      <c r="B27" s="240"/>
      <c r="C27" s="102" t="s">
        <v>17</v>
      </c>
      <c r="D27" s="101">
        <f>IF(ISNUMBER(D23),SUM(D23:D26),"")</f>
        <v>279</v>
      </c>
      <c r="E27" s="100">
        <f>IF(ISNUMBER(E23),SUM(E23:E26),"")</f>
        <v>113</v>
      </c>
      <c r="F27" s="99">
        <f>IF(ISNUMBER(F23),SUM(F23:F26),"")</f>
        <v>9</v>
      </c>
      <c r="G27" s="98">
        <f>IF(ISNUMBER(G23),SUM(G23:G26),"")</f>
        <v>392</v>
      </c>
      <c r="H27" s="97"/>
      <c r="I27" s="229"/>
      <c r="K27" s="239">
        <v>14920</v>
      </c>
      <c r="L27" s="240"/>
      <c r="M27" s="102" t="s">
        <v>17</v>
      </c>
      <c r="N27" s="101">
        <f>IF(ISNUMBER(N23),SUM(N23:N26),"")</f>
        <v>261</v>
      </c>
      <c r="O27" s="100">
        <f>IF(ISNUMBER(O23),SUM(O23:O26),"")</f>
        <v>109</v>
      </c>
      <c r="P27" s="99">
        <f>IF(ISNUMBER(P23),SUM(P23:P26),"")</f>
      </c>
      <c r="Q27" s="98">
        <f>IF(ISNUMBER(Q23),SUM(Q23:Q26),"")</f>
        <v>370</v>
      </c>
      <c r="R27" s="97"/>
      <c r="S27" s="229"/>
    </row>
    <row r="28" spans="1:19" ht="12.75" customHeight="1" thickTop="1">
      <c r="A28" s="241" t="s">
        <v>183</v>
      </c>
      <c r="B28" s="242"/>
      <c r="C28" s="119">
        <v>1</v>
      </c>
      <c r="D28" s="118">
        <v>152</v>
      </c>
      <c r="E28" s="117">
        <v>70</v>
      </c>
      <c r="F28" s="117">
        <v>1</v>
      </c>
      <c r="G28" s="116">
        <f>IF(ISBLANK(D28),"",D28+E28)</f>
        <v>222</v>
      </c>
      <c r="H28" s="111"/>
      <c r="I28" s="27"/>
      <c r="K28" s="241" t="s">
        <v>182</v>
      </c>
      <c r="L28" s="242"/>
      <c r="M28" s="119">
        <v>2</v>
      </c>
      <c r="N28" s="118">
        <v>144</v>
      </c>
      <c r="O28" s="117">
        <v>43</v>
      </c>
      <c r="P28" s="117"/>
      <c r="Q28" s="116">
        <f>IF(ISBLANK(N28),"",N28+O28)</f>
        <v>187</v>
      </c>
      <c r="R28" s="111"/>
      <c r="S28" s="27"/>
    </row>
    <row r="29" spans="1:19" ht="12.75" customHeight="1">
      <c r="A29" s="243"/>
      <c r="B29" s="244"/>
      <c r="C29" s="115">
        <v>2</v>
      </c>
      <c r="D29" s="114">
        <v>132</v>
      </c>
      <c r="E29" s="113">
        <v>54</v>
      </c>
      <c r="F29" s="113">
        <v>3</v>
      </c>
      <c r="G29" s="112">
        <f>IF(ISBLANK(D29),"",D29+E29)</f>
        <v>186</v>
      </c>
      <c r="H29" s="111"/>
      <c r="I29" s="27"/>
      <c r="K29" s="243"/>
      <c r="L29" s="244"/>
      <c r="M29" s="115">
        <v>1</v>
      </c>
      <c r="N29" s="114">
        <v>123</v>
      </c>
      <c r="O29" s="113">
        <v>66</v>
      </c>
      <c r="P29" s="113"/>
      <c r="Q29" s="112">
        <f>IF(ISBLANK(N29),"",N29+O29)</f>
        <v>189</v>
      </c>
      <c r="R29" s="111"/>
      <c r="S29" s="27"/>
    </row>
    <row r="30" spans="1:19" ht="9.75" customHeight="1" thickBot="1">
      <c r="A30" s="235" t="s">
        <v>181</v>
      </c>
      <c r="B30" s="236"/>
      <c r="C30" s="110"/>
      <c r="D30" s="109"/>
      <c r="E30" s="109"/>
      <c r="F30" s="109"/>
      <c r="G30" s="108">
        <f>IF(ISBLANK(D30),"",D30+E30)</f>
      </c>
      <c r="H30" s="103"/>
      <c r="I30" s="107"/>
      <c r="K30" s="235" t="s">
        <v>172</v>
      </c>
      <c r="L30" s="236"/>
      <c r="M30" s="110"/>
      <c r="N30" s="109"/>
      <c r="O30" s="109"/>
      <c r="P30" s="109"/>
      <c r="Q30" s="108">
        <f>IF(ISBLANK(N30),"",N30+O30)</f>
      </c>
      <c r="R30" s="103"/>
      <c r="S30" s="107"/>
    </row>
    <row r="31" spans="1:19" ht="9.75" customHeight="1" thickBot="1">
      <c r="A31" s="235"/>
      <c r="B31" s="236"/>
      <c r="C31" s="106"/>
      <c r="D31" s="105"/>
      <c r="E31" s="105"/>
      <c r="F31" s="105"/>
      <c r="G31" s="104">
        <f>IF(ISBLANK(D31),"",D31+E31)</f>
      </c>
      <c r="H31" s="103"/>
      <c r="I31" s="228">
        <f>IF(ISNUMBER(G32),IF(G32&gt;Q32,2,IF(G32=Q32,1,0)),"")</f>
        <v>2</v>
      </c>
      <c r="K31" s="235"/>
      <c r="L31" s="236"/>
      <c r="M31" s="106"/>
      <c r="N31" s="105"/>
      <c r="O31" s="105"/>
      <c r="P31" s="105"/>
      <c r="Q31" s="104">
        <f>IF(ISBLANK(N31),"",N31+O31)</f>
      </c>
      <c r="R31" s="103"/>
      <c r="S31" s="228">
        <f>IF(ISNUMBER(Q32),IF(G32&lt;Q32,2,IF(G32=Q32,1,0)),"")</f>
        <v>0</v>
      </c>
    </row>
    <row r="32" spans="1:19" ht="15.75" customHeight="1" thickBot="1">
      <c r="A32" s="239">
        <v>1282</v>
      </c>
      <c r="B32" s="240"/>
      <c r="C32" s="102" t="s">
        <v>17</v>
      </c>
      <c r="D32" s="101">
        <f>IF(ISNUMBER(D28),SUM(D28:D31),"")</f>
        <v>284</v>
      </c>
      <c r="E32" s="100">
        <f>IF(ISNUMBER(E28),SUM(E28:E31),"")</f>
        <v>124</v>
      </c>
      <c r="F32" s="99">
        <f>IF(ISNUMBER(F28),SUM(F28:F31),"")</f>
        <v>4</v>
      </c>
      <c r="G32" s="98">
        <f>IF(ISNUMBER(G28),SUM(G28:G31),"")</f>
        <v>408</v>
      </c>
      <c r="H32" s="97"/>
      <c r="I32" s="229"/>
      <c r="K32" s="239">
        <v>964</v>
      </c>
      <c r="L32" s="240"/>
      <c r="M32" s="102" t="s">
        <v>17</v>
      </c>
      <c r="N32" s="101">
        <f>IF(ISNUMBER(N28),SUM(N28:N31),"")</f>
        <v>267</v>
      </c>
      <c r="O32" s="100">
        <f>IF(ISNUMBER(O28),SUM(O28:O31),"")</f>
        <v>109</v>
      </c>
      <c r="P32" s="99">
        <f>IF(ISNUMBER(P28),SUM(P28:P31),"")</f>
      </c>
      <c r="Q32" s="98">
        <f>IF(ISNUMBER(Q28),SUM(Q28:Q31),"")</f>
        <v>376</v>
      </c>
      <c r="R32" s="97"/>
      <c r="S32" s="229"/>
    </row>
    <row r="33" spans="1:19" ht="12.75" customHeight="1" thickTop="1">
      <c r="A33" s="241" t="s">
        <v>180</v>
      </c>
      <c r="B33" s="242"/>
      <c r="C33" s="119">
        <v>1</v>
      </c>
      <c r="D33" s="118">
        <v>144</v>
      </c>
      <c r="E33" s="117">
        <v>63</v>
      </c>
      <c r="F33" s="117">
        <v>1</v>
      </c>
      <c r="G33" s="116">
        <f>IF(ISBLANK(D33),"",D33+E33)</f>
        <v>207</v>
      </c>
      <c r="H33" s="111"/>
      <c r="I33" s="27"/>
      <c r="K33" s="241" t="s">
        <v>179</v>
      </c>
      <c r="L33" s="242"/>
      <c r="M33" s="119">
        <v>2</v>
      </c>
      <c r="N33" s="118">
        <v>151</v>
      </c>
      <c r="O33" s="117">
        <v>54</v>
      </c>
      <c r="P33" s="117"/>
      <c r="Q33" s="116">
        <f>IF(ISBLANK(N33),"",N33+O33)</f>
        <v>205</v>
      </c>
      <c r="R33" s="111"/>
      <c r="S33" s="27"/>
    </row>
    <row r="34" spans="1:19" ht="12.75" customHeight="1">
      <c r="A34" s="243"/>
      <c r="B34" s="244"/>
      <c r="C34" s="115">
        <v>2</v>
      </c>
      <c r="D34" s="114">
        <v>141</v>
      </c>
      <c r="E34" s="113">
        <v>62</v>
      </c>
      <c r="F34" s="113">
        <v>2</v>
      </c>
      <c r="G34" s="112">
        <f>IF(ISBLANK(D34),"",D34+E34)</f>
        <v>203</v>
      </c>
      <c r="H34" s="111"/>
      <c r="I34" s="27"/>
      <c r="K34" s="243"/>
      <c r="L34" s="244"/>
      <c r="M34" s="115">
        <v>1</v>
      </c>
      <c r="N34" s="114">
        <v>135</v>
      </c>
      <c r="O34" s="113">
        <v>68</v>
      </c>
      <c r="P34" s="113"/>
      <c r="Q34" s="112">
        <f>IF(ISBLANK(N34),"",N34+O34)</f>
        <v>203</v>
      </c>
      <c r="R34" s="111"/>
      <c r="S34" s="27"/>
    </row>
    <row r="35" spans="1:19" ht="9.75" customHeight="1" thickBot="1">
      <c r="A35" s="235" t="s">
        <v>178</v>
      </c>
      <c r="B35" s="236"/>
      <c r="C35" s="110"/>
      <c r="D35" s="109"/>
      <c r="E35" s="109"/>
      <c r="F35" s="109"/>
      <c r="G35" s="108">
        <f>IF(ISBLANK(D35),"",D35+E35)</f>
      </c>
      <c r="H35" s="103"/>
      <c r="I35" s="107"/>
      <c r="K35" s="235" t="s">
        <v>177</v>
      </c>
      <c r="L35" s="236"/>
      <c r="M35" s="110"/>
      <c r="N35" s="109"/>
      <c r="O35" s="109"/>
      <c r="P35" s="109"/>
      <c r="Q35" s="108">
        <f>IF(ISBLANK(N35),"",N35+O35)</f>
      </c>
      <c r="R35" s="103"/>
      <c r="S35" s="107"/>
    </row>
    <row r="36" spans="1:19" ht="9.75" customHeight="1" thickBot="1">
      <c r="A36" s="235"/>
      <c r="B36" s="236"/>
      <c r="C36" s="106"/>
      <c r="D36" s="105"/>
      <c r="E36" s="105"/>
      <c r="F36" s="105"/>
      <c r="G36" s="104">
        <f>IF(ISBLANK(D36),"",D36+E36)</f>
      </c>
      <c r="H36" s="103"/>
      <c r="I36" s="228">
        <f>IF(ISNUMBER(G37),IF(G37&gt;Q37,2,IF(G37=Q37,1,0)),"")</f>
        <v>2</v>
      </c>
      <c r="K36" s="235"/>
      <c r="L36" s="236"/>
      <c r="M36" s="106"/>
      <c r="N36" s="105"/>
      <c r="O36" s="105"/>
      <c r="P36" s="105"/>
      <c r="Q36" s="104">
        <f>IF(ISBLANK(N36),"",N36+O36)</f>
      </c>
      <c r="R36" s="103"/>
      <c r="S36" s="228">
        <f>IF(ISNUMBER(Q37),IF(G37&lt;Q37,2,IF(G37=Q37,1,0)),"")</f>
        <v>0</v>
      </c>
    </row>
    <row r="37" spans="1:19" ht="15.75" customHeight="1" thickBot="1">
      <c r="A37" s="239">
        <v>4258</v>
      </c>
      <c r="B37" s="240"/>
      <c r="C37" s="102" t="s">
        <v>17</v>
      </c>
      <c r="D37" s="101">
        <f>IF(ISNUMBER(D33),SUM(D33:D36),"")</f>
        <v>285</v>
      </c>
      <c r="E37" s="100">
        <f>IF(ISNUMBER(E33),SUM(E33:E36),"")</f>
        <v>125</v>
      </c>
      <c r="F37" s="99">
        <f>IF(ISNUMBER(F33),SUM(F33:F36),"")</f>
        <v>3</v>
      </c>
      <c r="G37" s="98">
        <f>IF(ISNUMBER(G33),SUM(G33:G36),"")</f>
        <v>410</v>
      </c>
      <c r="H37" s="97"/>
      <c r="I37" s="229"/>
      <c r="K37" s="239">
        <v>965</v>
      </c>
      <c r="L37" s="240"/>
      <c r="M37" s="102" t="s">
        <v>17</v>
      </c>
      <c r="N37" s="101">
        <f>IF(ISNUMBER(N33),SUM(N33:N36),"")</f>
        <v>286</v>
      </c>
      <c r="O37" s="100">
        <f>IF(ISNUMBER(O33),SUM(O33:O36),"")</f>
        <v>122</v>
      </c>
      <c r="P37" s="99">
        <f>IF(ISNUMBER(P33),SUM(P33:P36),"")</f>
      </c>
      <c r="Q37" s="98">
        <f>IF(ISNUMBER(Q33),SUM(Q33:Q36),"")</f>
        <v>408</v>
      </c>
      <c r="R37" s="97"/>
      <c r="S37" s="229"/>
    </row>
    <row r="38" ht="4.5" customHeight="1" thickBot="1" thickTop="1"/>
    <row r="39" spans="1:19" ht="19.5" customHeight="1" thickBot="1">
      <c r="A39" s="96"/>
      <c r="B39" s="95"/>
      <c r="C39" s="94" t="s">
        <v>16</v>
      </c>
      <c r="D39" s="93">
        <f>IF(ISNUMBER(D12),SUM(D12,D17,D22,D27,D32,D37),"")</f>
        <v>1688</v>
      </c>
      <c r="E39" s="92">
        <f>IF(ISNUMBER(E12),SUM(E12,E17,E22,E27,E32,E37),"")</f>
        <v>754</v>
      </c>
      <c r="F39" s="91">
        <f>IF(ISNUMBER(F12),SUM(F12,F17,F22,F27,F32,F37),"")</f>
        <v>29</v>
      </c>
      <c r="G39" s="90">
        <f>IF(ISNUMBER(G12),SUM(G12,G17,G22,G27,G32,G37),"")</f>
        <v>2442</v>
      </c>
      <c r="H39" s="89"/>
      <c r="I39" s="88">
        <f>IF(ISNUMBER(G39),IF(G39&gt;Q39,4,IF(G39=Q39,2,0)),"")</f>
        <v>4</v>
      </c>
      <c r="K39" s="96"/>
      <c r="L39" s="95"/>
      <c r="M39" s="94" t="s">
        <v>16</v>
      </c>
      <c r="N39" s="93">
        <f>IF(ISNUMBER(N12),SUM(N12,N17,N22,N27,N32,N37),"")</f>
        <v>1675</v>
      </c>
      <c r="O39" s="92">
        <f>IF(ISNUMBER(O12),SUM(O12,O17,O22,O27,O32,O37),"")</f>
        <v>736</v>
      </c>
      <c r="P39" s="91">
        <f>IF(ISNUMBER(P12),SUM(P12,P17,P22,P27,P32,P37),"")</f>
      </c>
      <c r="Q39" s="90">
        <f>IF(ISNUMBER(Q12),SUM(Q12,Q17,Q22,Q27,Q32,Q37),"")</f>
        <v>2411</v>
      </c>
      <c r="R39" s="89"/>
      <c r="S39" s="88">
        <f>IF(ISNUMBER(Q39),IF(G39&lt;Q39,4,IF(G39=Q39,2,0)),"")</f>
        <v>0</v>
      </c>
    </row>
    <row r="40" ht="4.5" customHeight="1" thickBot="1"/>
    <row r="41" spans="1:19" ht="19.5" customHeight="1" thickBot="1">
      <c r="A41" s="85"/>
      <c r="B41" s="80" t="s">
        <v>133</v>
      </c>
      <c r="C41" s="227"/>
      <c r="D41" s="227"/>
      <c r="E41" s="227"/>
      <c r="G41" s="233" t="s">
        <v>14</v>
      </c>
      <c r="H41" s="234"/>
      <c r="I41" s="87">
        <f>IF(ISNUMBER(I11),SUM(I11,I16,I21,I26,I31,I36,I39),"")</f>
        <v>12</v>
      </c>
      <c r="K41" s="85"/>
      <c r="L41" s="80" t="s">
        <v>133</v>
      </c>
      <c r="M41" s="227"/>
      <c r="N41" s="227"/>
      <c r="O41" s="227"/>
      <c r="Q41" s="233" t="s">
        <v>14</v>
      </c>
      <c r="R41" s="234"/>
      <c r="S41" s="87">
        <f>IF(ISNUMBER(S11),SUM(S11,S16,S21,S26,S31,S36,S39),"")</f>
        <v>4</v>
      </c>
    </row>
    <row r="42" spans="1:19" ht="19.5" customHeight="1">
      <c r="A42" s="85"/>
      <c r="B42" s="80" t="s">
        <v>128</v>
      </c>
      <c r="C42" s="230"/>
      <c r="D42" s="230"/>
      <c r="E42" s="230"/>
      <c r="F42" s="86"/>
      <c r="G42" s="86"/>
      <c r="H42" s="86"/>
      <c r="I42" s="86"/>
      <c r="J42" s="86"/>
      <c r="K42" s="85"/>
      <c r="L42" s="80" t="s">
        <v>128</v>
      </c>
      <c r="M42" s="230"/>
      <c r="N42" s="230"/>
      <c r="O42" s="230"/>
      <c r="P42" s="84"/>
      <c r="Q42" s="83"/>
      <c r="R42" s="83"/>
      <c r="S42" s="83"/>
    </row>
    <row r="43" spans="1:19" ht="20.25" customHeight="1">
      <c r="A43" s="80" t="s">
        <v>131</v>
      </c>
      <c r="B43" s="80" t="s">
        <v>130</v>
      </c>
      <c r="C43" s="231"/>
      <c r="D43" s="231"/>
      <c r="E43" s="231"/>
      <c r="F43" s="231"/>
      <c r="G43" s="231"/>
      <c r="H43" s="231"/>
      <c r="I43" s="80"/>
      <c r="J43" s="80"/>
      <c r="K43" s="80" t="s">
        <v>129</v>
      </c>
      <c r="L43" s="232"/>
      <c r="M43" s="232"/>
      <c r="N43" s="81"/>
      <c r="O43" s="80" t="s">
        <v>128</v>
      </c>
      <c r="P43" s="265"/>
      <c r="Q43" s="265"/>
      <c r="R43" s="265"/>
      <c r="S43" s="265"/>
    </row>
    <row r="44" spans="1:19" ht="9.75" customHeight="1">
      <c r="A44" s="80"/>
      <c r="B44" s="80"/>
      <c r="C44" s="79"/>
      <c r="D44" s="79"/>
      <c r="E44" s="79"/>
      <c r="F44" s="79"/>
      <c r="G44" s="79"/>
      <c r="H44" s="79"/>
      <c r="I44" s="80"/>
      <c r="J44" s="80"/>
      <c r="K44" s="80"/>
      <c r="L44" s="82"/>
      <c r="M44" s="82"/>
      <c r="N44" s="81"/>
      <c r="O44" s="80"/>
      <c r="P44" s="79"/>
      <c r="Q44" s="79"/>
      <c r="R44" s="79"/>
      <c r="S44" s="79"/>
    </row>
    <row r="45" ht="30" customHeight="1">
      <c r="A45" s="3" t="s">
        <v>11</v>
      </c>
    </row>
    <row r="46" spans="2:11" ht="19.5" customHeight="1">
      <c r="B46" s="2" t="s">
        <v>10</v>
      </c>
      <c r="C46" s="237" t="s">
        <v>115</v>
      </c>
      <c r="D46" s="237"/>
      <c r="I46" s="2" t="s">
        <v>9</v>
      </c>
      <c r="J46" s="238">
        <v>18</v>
      </c>
      <c r="K46" s="238"/>
    </row>
    <row r="47" spans="2:19" ht="19.5" customHeight="1">
      <c r="B47" s="2" t="s">
        <v>8</v>
      </c>
      <c r="C47" s="270" t="s">
        <v>73</v>
      </c>
      <c r="D47" s="270"/>
      <c r="I47" s="2" t="s">
        <v>7</v>
      </c>
      <c r="J47" s="226">
        <v>1</v>
      </c>
      <c r="K47" s="226"/>
      <c r="P47" s="2" t="s">
        <v>6</v>
      </c>
      <c r="Q47" s="269"/>
      <c r="R47" s="269"/>
      <c r="S47" s="269"/>
    </row>
    <row r="48" ht="9.75" customHeight="1"/>
    <row r="49" spans="1:19" ht="15" customHeight="1">
      <c r="A49" s="220" t="s">
        <v>5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2"/>
    </row>
    <row r="50" spans="1:19" ht="90" customHeight="1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5"/>
    </row>
    <row r="51" ht="4.5" customHeight="1"/>
    <row r="52" spans="1:19" ht="15" customHeight="1">
      <c r="A52" s="266" t="s">
        <v>4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8"/>
    </row>
    <row r="53" spans="1:19" ht="6.75" customHeight="1">
      <c r="A53" s="78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76"/>
    </row>
    <row r="54" spans="1:19" ht="18" customHeight="1">
      <c r="A54" s="77" t="s">
        <v>52</v>
      </c>
      <c r="B54" s="53"/>
      <c r="C54" s="53"/>
      <c r="D54" s="53"/>
      <c r="E54" s="53"/>
      <c r="F54" s="53"/>
      <c r="G54" s="53"/>
      <c r="H54" s="53"/>
      <c r="I54" s="53"/>
      <c r="J54" s="53"/>
      <c r="K54" s="54" t="s">
        <v>50</v>
      </c>
      <c r="L54" s="53"/>
      <c r="M54" s="53"/>
      <c r="N54" s="53"/>
      <c r="O54" s="53"/>
      <c r="P54" s="53"/>
      <c r="Q54" s="53"/>
      <c r="R54" s="53"/>
      <c r="S54" s="76"/>
    </row>
    <row r="55" spans="1:19" ht="18" customHeight="1">
      <c r="A55" s="75"/>
      <c r="B55" s="72" t="s">
        <v>127</v>
      </c>
      <c r="C55" s="71"/>
      <c r="D55" s="73"/>
      <c r="E55" s="72" t="s">
        <v>126</v>
      </c>
      <c r="F55" s="71"/>
      <c r="G55" s="71"/>
      <c r="H55" s="71"/>
      <c r="I55" s="73"/>
      <c r="J55" s="53"/>
      <c r="K55" s="74"/>
      <c r="L55" s="72" t="s">
        <v>127</v>
      </c>
      <c r="M55" s="71"/>
      <c r="N55" s="73"/>
      <c r="O55" s="72" t="s">
        <v>126</v>
      </c>
      <c r="P55" s="71"/>
      <c r="Q55" s="71"/>
      <c r="R55" s="71"/>
      <c r="S55" s="70"/>
    </row>
    <row r="56" spans="1:19" ht="18" customHeight="1">
      <c r="A56" s="69" t="s">
        <v>125</v>
      </c>
      <c r="B56" s="65" t="s">
        <v>124</v>
      </c>
      <c r="C56" s="67"/>
      <c r="D56" s="66" t="s">
        <v>123</v>
      </c>
      <c r="E56" s="65" t="s">
        <v>124</v>
      </c>
      <c r="F56" s="64"/>
      <c r="G56" s="64"/>
      <c r="H56" s="63"/>
      <c r="I56" s="66" t="s">
        <v>123</v>
      </c>
      <c r="J56" s="53"/>
      <c r="K56" s="68" t="s">
        <v>125</v>
      </c>
      <c r="L56" s="65" t="s">
        <v>124</v>
      </c>
      <c r="M56" s="67"/>
      <c r="N56" s="66" t="s">
        <v>123</v>
      </c>
      <c r="O56" s="65" t="s">
        <v>124</v>
      </c>
      <c r="P56" s="64"/>
      <c r="Q56" s="64"/>
      <c r="R56" s="63"/>
      <c r="S56" s="62" t="s">
        <v>123</v>
      </c>
    </row>
    <row r="57" spans="1:19" ht="18" customHeight="1">
      <c r="A57" s="61"/>
      <c r="B57" s="263"/>
      <c r="C57" s="264"/>
      <c r="D57" s="59"/>
      <c r="E57" s="263"/>
      <c r="F57" s="271"/>
      <c r="G57" s="271"/>
      <c r="H57" s="264"/>
      <c r="I57" s="59"/>
      <c r="J57" s="53"/>
      <c r="K57" s="60"/>
      <c r="L57" s="263"/>
      <c r="M57" s="264"/>
      <c r="N57" s="59"/>
      <c r="O57" s="263"/>
      <c r="P57" s="271"/>
      <c r="Q57" s="271"/>
      <c r="R57" s="264"/>
      <c r="S57" s="58"/>
    </row>
    <row r="58" spans="1:19" ht="18" customHeight="1">
      <c r="A58" s="61"/>
      <c r="B58" s="263"/>
      <c r="C58" s="264"/>
      <c r="D58" s="59"/>
      <c r="E58" s="263"/>
      <c r="F58" s="271"/>
      <c r="G58" s="271"/>
      <c r="H58" s="264"/>
      <c r="I58" s="59"/>
      <c r="J58" s="53"/>
      <c r="K58" s="60"/>
      <c r="L58" s="263"/>
      <c r="M58" s="264"/>
      <c r="N58" s="59"/>
      <c r="O58" s="263"/>
      <c r="P58" s="271"/>
      <c r="Q58" s="271"/>
      <c r="R58" s="264"/>
      <c r="S58" s="58"/>
    </row>
    <row r="59" spans="1:19" ht="11.25" customHeight="1">
      <c r="A59" s="57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5"/>
    </row>
    <row r="60" spans="1:19" ht="3.75" customHeight="1">
      <c r="A60" s="54"/>
      <c r="B60" s="53"/>
      <c r="C60" s="53"/>
      <c r="D60" s="53"/>
      <c r="E60" s="53"/>
      <c r="F60" s="53"/>
      <c r="G60" s="53"/>
      <c r="H60" s="53"/>
      <c r="I60" s="53"/>
      <c r="J60" s="53"/>
      <c r="K60" s="54"/>
      <c r="L60" s="53"/>
      <c r="M60" s="53"/>
      <c r="N60" s="53"/>
      <c r="O60" s="53"/>
      <c r="P60" s="53"/>
      <c r="Q60" s="53"/>
      <c r="R60" s="53"/>
      <c r="S60" s="53"/>
    </row>
    <row r="61" spans="1:19" ht="19.5" customHeight="1">
      <c r="A61" s="214" t="s">
        <v>3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6"/>
    </row>
    <row r="62" spans="1:19" ht="90" customHeight="1">
      <c r="A62" s="217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9"/>
    </row>
    <row r="63" ht="4.5" customHeight="1"/>
    <row r="64" spans="1:19" ht="15" customHeight="1">
      <c r="A64" s="220" t="s">
        <v>2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2"/>
    </row>
    <row r="65" spans="1:19" ht="90" customHeight="1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5"/>
    </row>
    <row r="66" spans="1:8" ht="30" customHeight="1">
      <c r="A66" s="212" t="s">
        <v>0</v>
      </c>
      <c r="B66" s="212"/>
      <c r="C66" s="213"/>
      <c r="D66" s="213"/>
      <c r="E66" s="213"/>
      <c r="F66" s="213"/>
      <c r="G66" s="213"/>
      <c r="H66" s="213"/>
    </row>
    <row r="67" spans="11:16" ht="12.75">
      <c r="K67" s="49" t="s">
        <v>121</v>
      </c>
      <c r="L67" s="51" t="s">
        <v>120</v>
      </c>
      <c r="M67" s="52"/>
      <c r="N67" s="52"/>
      <c r="O67" s="51" t="s">
        <v>119</v>
      </c>
      <c r="P67" s="50"/>
    </row>
    <row r="68" spans="11:16" ht="12.75">
      <c r="K68" s="49" t="s">
        <v>118</v>
      </c>
      <c r="L68" s="51" t="s">
        <v>117</v>
      </c>
      <c r="M68" s="52"/>
      <c r="N68" s="52"/>
      <c r="O68" s="51" t="s">
        <v>116</v>
      </c>
      <c r="P68" s="50"/>
    </row>
    <row r="69" spans="11:16" ht="12.75">
      <c r="K69" s="49" t="s">
        <v>115</v>
      </c>
      <c r="L69" s="51" t="s">
        <v>114</v>
      </c>
      <c r="M69" s="52"/>
      <c r="N69" s="52"/>
      <c r="O69" s="51" t="s">
        <v>113</v>
      </c>
      <c r="P69" s="50"/>
    </row>
    <row r="70" spans="11:16" ht="12.75">
      <c r="K70" s="49" t="s">
        <v>112</v>
      </c>
      <c r="L70" s="51" t="s">
        <v>111</v>
      </c>
      <c r="M70" s="52"/>
      <c r="N70" s="52"/>
      <c r="O70" s="51" t="s">
        <v>110</v>
      </c>
      <c r="P70" s="50"/>
    </row>
    <row r="71" spans="11:16" ht="12.75">
      <c r="K71" s="49" t="s">
        <v>109</v>
      </c>
      <c r="L71" s="51" t="s">
        <v>108</v>
      </c>
      <c r="M71" s="52"/>
      <c r="N71" s="52"/>
      <c r="O71" s="51" t="s">
        <v>107</v>
      </c>
      <c r="P71" s="50"/>
    </row>
    <row r="72" spans="11:16" ht="12.75">
      <c r="K72" s="49" t="s">
        <v>106</v>
      </c>
      <c r="L72" s="51" t="s">
        <v>105</v>
      </c>
      <c r="M72" s="52"/>
      <c r="N72" s="52"/>
      <c r="O72" s="51" t="s">
        <v>104</v>
      </c>
      <c r="P72" s="50"/>
    </row>
    <row r="73" spans="11:16" ht="12.75">
      <c r="K73" s="49" t="s">
        <v>103</v>
      </c>
      <c r="L73" s="51" t="s">
        <v>102</v>
      </c>
      <c r="M73" s="52"/>
      <c r="N73" s="52"/>
      <c r="O73" s="51" t="s">
        <v>101</v>
      </c>
      <c r="P73" s="50"/>
    </row>
    <row r="74" spans="11:16" ht="12.75">
      <c r="K74" s="49" t="s">
        <v>100</v>
      </c>
      <c r="L74" s="51" t="s">
        <v>99</v>
      </c>
      <c r="M74" s="52"/>
      <c r="N74" s="52"/>
      <c r="O74" s="51" t="s">
        <v>98</v>
      </c>
      <c r="P74" s="50"/>
    </row>
    <row r="75" spans="11:16" ht="12.75">
      <c r="K75" s="49" t="s">
        <v>97</v>
      </c>
      <c r="L75" s="51" t="s">
        <v>96</v>
      </c>
      <c r="M75" s="52"/>
      <c r="N75" s="52"/>
      <c r="O75" s="51" t="s">
        <v>95</v>
      </c>
      <c r="P75" s="50"/>
    </row>
    <row r="76" spans="11:16" ht="12.75">
      <c r="K76" s="49" t="s">
        <v>94</v>
      </c>
      <c r="L76" s="51" t="s">
        <v>93</v>
      </c>
      <c r="M76" s="52"/>
      <c r="N76" s="52"/>
      <c r="O76" s="51" t="s">
        <v>92</v>
      </c>
      <c r="P76" s="50"/>
    </row>
    <row r="77" spans="11:16" ht="12.75">
      <c r="K77" s="49" t="s">
        <v>91</v>
      </c>
      <c r="L77" s="51" t="s">
        <v>90</v>
      </c>
      <c r="M77" s="52"/>
      <c r="N77" s="52"/>
      <c r="O77" s="51" t="s">
        <v>89</v>
      </c>
      <c r="P77" s="50"/>
    </row>
    <row r="78" spans="11:16" ht="12.75">
      <c r="K78" s="49" t="s">
        <v>88</v>
      </c>
      <c r="L78" s="51" t="s">
        <v>87</v>
      </c>
      <c r="M78" s="52"/>
      <c r="N78" s="52"/>
      <c r="O78" s="51" t="s">
        <v>86</v>
      </c>
      <c r="P78" s="50"/>
    </row>
    <row r="79" spans="11:16" ht="12.75">
      <c r="K79" s="49" t="s">
        <v>85</v>
      </c>
      <c r="L79" s="51" t="s">
        <v>84</v>
      </c>
      <c r="M79" s="52"/>
      <c r="N79" s="52"/>
      <c r="O79" s="51" t="s">
        <v>83</v>
      </c>
      <c r="P79" s="50"/>
    </row>
    <row r="80" spans="11:16" ht="12.75">
      <c r="K80" s="49" t="s">
        <v>82</v>
      </c>
      <c r="L80" s="51" t="s">
        <v>81</v>
      </c>
      <c r="M80" s="52"/>
      <c r="N80" s="52"/>
      <c r="O80" s="51" t="s">
        <v>80</v>
      </c>
      <c r="P80" s="50"/>
    </row>
    <row r="81" spans="11:16" ht="12.75">
      <c r="K81" s="49" t="s">
        <v>79</v>
      </c>
      <c r="L81" s="51"/>
      <c r="M81" s="52"/>
      <c r="N81" s="52"/>
      <c r="O81" s="51" t="s">
        <v>78</v>
      </c>
      <c r="P81" s="50"/>
    </row>
    <row r="82" spans="11:16" ht="12.75">
      <c r="K82" s="49" t="s">
        <v>77</v>
      </c>
      <c r="L82" s="51"/>
      <c r="M82" s="52"/>
      <c r="N82" s="52"/>
      <c r="O82" s="51" t="s">
        <v>76</v>
      </c>
      <c r="P82" s="50"/>
    </row>
    <row r="83" spans="11:16" ht="12.75">
      <c r="K83" s="49" t="s">
        <v>75</v>
      </c>
      <c r="L83" s="48"/>
      <c r="M83" s="48"/>
      <c r="N83" s="48"/>
      <c r="O83" s="51" t="s">
        <v>74</v>
      </c>
      <c r="P83" s="50"/>
    </row>
    <row r="84" spans="11:16" ht="12.75">
      <c r="K84" s="49" t="s">
        <v>73</v>
      </c>
      <c r="L84" s="48"/>
      <c r="M84" s="48"/>
      <c r="N84" s="48"/>
      <c r="O84" s="51" t="s">
        <v>72</v>
      </c>
      <c r="P84" s="50"/>
    </row>
    <row r="85" spans="11:16" ht="12.75">
      <c r="K85" s="49" t="s">
        <v>71</v>
      </c>
      <c r="L85" s="48"/>
      <c r="M85" s="48"/>
      <c r="N85" s="48"/>
      <c r="O85" s="51" t="s">
        <v>70</v>
      </c>
      <c r="P85" s="50"/>
    </row>
    <row r="86" spans="11:16" ht="12.75">
      <c r="K86" s="49" t="s">
        <v>69</v>
      </c>
      <c r="L86" s="48"/>
      <c r="M86" s="48"/>
      <c r="N86" s="48"/>
      <c r="O86" s="51" t="s">
        <v>68</v>
      </c>
      <c r="P86" s="50"/>
    </row>
    <row r="87" spans="11:16" ht="12.75">
      <c r="K87" s="49" t="s">
        <v>67</v>
      </c>
      <c r="L87" s="48"/>
      <c r="M87" s="48"/>
      <c r="N87" s="48"/>
      <c r="O87" s="51" t="s">
        <v>66</v>
      </c>
      <c r="P87" s="50"/>
    </row>
    <row r="88" spans="11:16" ht="12.75">
      <c r="K88" s="49" t="s">
        <v>65</v>
      </c>
      <c r="L88" s="48"/>
      <c r="M88" s="48"/>
      <c r="N88" s="48"/>
      <c r="O88" s="51" t="s">
        <v>64</v>
      </c>
      <c r="P88" s="50"/>
    </row>
    <row r="89" spans="11:16" ht="12.75">
      <c r="K89" s="49" t="s">
        <v>63</v>
      </c>
      <c r="L89" s="48"/>
      <c r="M89" s="48"/>
      <c r="N89" s="48"/>
      <c r="O89" s="51" t="s">
        <v>62</v>
      </c>
      <c r="P89" s="50"/>
    </row>
    <row r="90" spans="11:16" ht="12.75">
      <c r="K90" s="49" t="s">
        <v>61</v>
      </c>
      <c r="L90" s="48"/>
      <c r="M90" s="48"/>
      <c r="N90" s="48"/>
      <c r="O90" s="51" t="s">
        <v>60</v>
      </c>
      <c r="P90" s="50"/>
    </row>
    <row r="91" spans="11:16" ht="12.75">
      <c r="K91" s="49" t="s">
        <v>59</v>
      </c>
      <c r="L91" s="48"/>
      <c r="M91" s="48"/>
      <c r="N91" s="48"/>
      <c r="O91" s="48"/>
      <c r="P91" s="48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whole" allowBlank="1" showInputMessage="1" showErrorMessage="1" sqref="A57:A58">
      <formula1>1</formula1>
      <formula2>200</formula2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B3:I3">
      <formula1>$L$67:$L$83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O79" sqref="O79"/>
    </sheetView>
  </sheetViews>
  <sheetFormatPr defaultColWidth="9.140625" defaultRowHeight="0" customHeight="1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47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258" t="s">
        <v>155</v>
      </c>
      <c r="C1" s="258"/>
      <c r="D1" s="260" t="s">
        <v>57</v>
      </c>
      <c r="E1" s="260"/>
      <c r="F1" s="260"/>
      <c r="G1" s="260"/>
      <c r="H1" s="260"/>
      <c r="I1" s="260"/>
      <c r="K1" s="46" t="s">
        <v>56</v>
      </c>
      <c r="L1" s="261" t="s">
        <v>92</v>
      </c>
      <c r="M1" s="261"/>
      <c r="N1" s="261"/>
      <c r="O1" s="262" t="s">
        <v>54</v>
      </c>
      <c r="P1" s="262"/>
      <c r="Q1" s="251">
        <v>41886</v>
      </c>
      <c r="R1" s="251"/>
      <c r="S1" s="251"/>
    </row>
    <row r="2" spans="2:3" ht="9.75" customHeight="1" thickBot="1">
      <c r="B2" s="259"/>
      <c r="C2" s="259"/>
    </row>
    <row r="3" spans="1:19" ht="19.5" customHeight="1" thickBot="1">
      <c r="A3" s="125" t="s">
        <v>52</v>
      </c>
      <c r="B3" s="245" t="s">
        <v>117</v>
      </c>
      <c r="C3" s="246"/>
      <c r="D3" s="246"/>
      <c r="E3" s="246"/>
      <c r="F3" s="246"/>
      <c r="G3" s="246"/>
      <c r="H3" s="246"/>
      <c r="I3" s="247"/>
      <c r="K3" s="125" t="s">
        <v>50</v>
      </c>
      <c r="L3" s="245" t="s">
        <v>84</v>
      </c>
      <c r="M3" s="246"/>
      <c r="N3" s="246"/>
      <c r="O3" s="246"/>
      <c r="P3" s="246"/>
      <c r="Q3" s="246"/>
      <c r="R3" s="246"/>
      <c r="S3" s="247"/>
    </row>
    <row r="4" ht="4.5" customHeight="1" thickBot="1"/>
    <row r="5" spans="1:19" ht="12.75" customHeight="1">
      <c r="A5" s="254" t="s">
        <v>48</v>
      </c>
      <c r="B5" s="255"/>
      <c r="C5" s="252" t="s">
        <v>47</v>
      </c>
      <c r="D5" s="248" t="s">
        <v>46</v>
      </c>
      <c r="E5" s="249"/>
      <c r="F5" s="249"/>
      <c r="G5" s="250"/>
      <c r="H5" s="124"/>
      <c r="I5" s="123" t="s">
        <v>45</v>
      </c>
      <c r="K5" s="254" t="s">
        <v>48</v>
      </c>
      <c r="L5" s="255"/>
      <c r="M5" s="252" t="s">
        <v>47</v>
      </c>
      <c r="N5" s="248" t="s">
        <v>46</v>
      </c>
      <c r="O5" s="249"/>
      <c r="P5" s="249"/>
      <c r="Q5" s="250"/>
      <c r="R5" s="124"/>
      <c r="S5" s="123" t="s">
        <v>45</v>
      </c>
    </row>
    <row r="6" spans="1:19" ht="12.75" customHeight="1" thickBot="1">
      <c r="A6" s="256" t="s">
        <v>44</v>
      </c>
      <c r="B6" s="257"/>
      <c r="C6" s="253"/>
      <c r="D6" s="44" t="s">
        <v>43</v>
      </c>
      <c r="E6" s="43" t="s">
        <v>42</v>
      </c>
      <c r="F6" s="43" t="s">
        <v>41</v>
      </c>
      <c r="G6" s="42" t="s">
        <v>17</v>
      </c>
      <c r="H6" s="122"/>
      <c r="I6" s="121" t="s">
        <v>39</v>
      </c>
      <c r="K6" s="256" t="s">
        <v>44</v>
      </c>
      <c r="L6" s="257"/>
      <c r="M6" s="253"/>
      <c r="N6" s="44" t="s">
        <v>43</v>
      </c>
      <c r="O6" s="43" t="s">
        <v>42</v>
      </c>
      <c r="P6" s="43" t="s">
        <v>41</v>
      </c>
      <c r="Q6" s="42" t="s">
        <v>17</v>
      </c>
      <c r="R6" s="122"/>
      <c r="S6" s="121" t="s">
        <v>39</v>
      </c>
    </row>
    <row r="7" spans="1:12" ht="4.5" customHeight="1" thickBot="1">
      <c r="A7" s="39"/>
      <c r="B7" s="39"/>
      <c r="K7" s="39"/>
      <c r="L7" s="39"/>
    </row>
    <row r="8" spans="1:19" ht="12.75" customHeight="1">
      <c r="A8" s="241" t="s">
        <v>231</v>
      </c>
      <c r="B8" s="242"/>
      <c r="C8" s="119">
        <v>1</v>
      </c>
      <c r="D8" s="118">
        <v>137</v>
      </c>
      <c r="E8" s="117">
        <v>54</v>
      </c>
      <c r="F8" s="117">
        <v>4</v>
      </c>
      <c r="G8" s="116">
        <f>IF(ISBLANK(D8),"",D8+E8)</f>
        <v>191</v>
      </c>
      <c r="H8" s="111"/>
      <c r="I8" s="27"/>
      <c r="K8" s="241" t="s">
        <v>230</v>
      </c>
      <c r="L8" s="242"/>
      <c r="M8" s="119">
        <v>2</v>
      </c>
      <c r="N8" s="118">
        <v>119</v>
      </c>
      <c r="O8" s="117">
        <v>36</v>
      </c>
      <c r="P8" s="117">
        <v>11</v>
      </c>
      <c r="Q8" s="116">
        <f>IF(ISBLANK(N8),"",N8+O8)</f>
        <v>155</v>
      </c>
      <c r="R8" s="111"/>
      <c r="S8" s="27"/>
    </row>
    <row r="9" spans="1:19" ht="12.75" customHeight="1">
      <c r="A9" s="243"/>
      <c r="B9" s="244"/>
      <c r="C9" s="115">
        <v>2</v>
      </c>
      <c r="D9" s="114">
        <v>126</v>
      </c>
      <c r="E9" s="113">
        <v>69</v>
      </c>
      <c r="F9" s="113">
        <v>4</v>
      </c>
      <c r="G9" s="112">
        <f>IF(ISBLANK(D9),"",D9+E9)</f>
        <v>195</v>
      </c>
      <c r="H9" s="111"/>
      <c r="I9" s="27"/>
      <c r="K9" s="243"/>
      <c r="L9" s="244"/>
      <c r="M9" s="115">
        <v>1</v>
      </c>
      <c r="N9" s="114">
        <v>130</v>
      </c>
      <c r="O9" s="113">
        <v>57</v>
      </c>
      <c r="P9" s="113">
        <v>8</v>
      </c>
      <c r="Q9" s="112">
        <f>IF(ISBLANK(N9),"",N9+O9)</f>
        <v>187</v>
      </c>
      <c r="R9" s="111"/>
      <c r="S9" s="27"/>
    </row>
    <row r="10" spans="1:19" ht="9.75" customHeight="1" thickBot="1">
      <c r="A10" s="235" t="s">
        <v>229</v>
      </c>
      <c r="B10" s="236"/>
      <c r="C10" s="110"/>
      <c r="D10" s="109"/>
      <c r="E10" s="109"/>
      <c r="F10" s="109"/>
      <c r="G10" s="108">
        <f>IF(ISBLANK(D10),"",D10+E10)</f>
      </c>
      <c r="H10" s="103"/>
      <c r="I10" s="107"/>
      <c r="K10" s="235" t="s">
        <v>36</v>
      </c>
      <c r="L10" s="236"/>
      <c r="M10" s="110"/>
      <c r="N10" s="109"/>
      <c r="O10" s="109"/>
      <c r="P10" s="109"/>
      <c r="Q10" s="108">
        <f>IF(ISBLANK(N10),"",N10+O10)</f>
      </c>
      <c r="R10" s="103"/>
      <c r="S10" s="107"/>
    </row>
    <row r="11" spans="1:19" ht="9.75" customHeight="1" thickBot="1">
      <c r="A11" s="235"/>
      <c r="B11" s="236"/>
      <c r="C11" s="106"/>
      <c r="D11" s="105"/>
      <c r="E11" s="105"/>
      <c r="F11" s="105"/>
      <c r="G11" s="120">
        <f>IF(ISBLANK(D11),"",D11+E11)</f>
      </c>
      <c r="H11" s="103"/>
      <c r="I11" s="228">
        <f>IF(ISNUMBER(G12),IF(G12&gt;Q12,2,IF(G12=Q12,1,0)),"")</f>
        <v>2</v>
      </c>
      <c r="K11" s="235"/>
      <c r="L11" s="236"/>
      <c r="M11" s="106"/>
      <c r="N11" s="105"/>
      <c r="O11" s="105"/>
      <c r="P11" s="105"/>
      <c r="Q11" s="104">
        <f>IF(ISBLANK(N11),"",N11+O11)</f>
      </c>
      <c r="R11" s="103"/>
      <c r="S11" s="228">
        <f>IF(ISNUMBER(Q12),IF(G12&lt;Q12,2,IF(G12=Q12,1,0)),"")</f>
        <v>0</v>
      </c>
    </row>
    <row r="12" spans="1:19" ht="15.75" customHeight="1" thickBot="1">
      <c r="A12" s="239">
        <v>1070</v>
      </c>
      <c r="B12" s="240"/>
      <c r="C12" s="102" t="s">
        <v>17</v>
      </c>
      <c r="D12" s="101">
        <f>IF(ISNUMBER(D8),SUM(D8:D11),"")</f>
        <v>263</v>
      </c>
      <c r="E12" s="100">
        <f>IF(ISNUMBER(E8),SUM(E8:E11),"")</f>
        <v>123</v>
      </c>
      <c r="F12" s="99">
        <f>IF(ISNUMBER(F8),SUM(F8:F11),"")</f>
        <v>8</v>
      </c>
      <c r="G12" s="98">
        <f>IF(ISNUMBER(G8),SUM(G8:G11),"")</f>
        <v>386</v>
      </c>
      <c r="H12" s="97"/>
      <c r="I12" s="229"/>
      <c r="K12" s="239">
        <v>853</v>
      </c>
      <c r="L12" s="240"/>
      <c r="M12" s="102" t="s">
        <v>17</v>
      </c>
      <c r="N12" s="101">
        <f>IF(ISNUMBER(N8),SUM(N8:N11),"")</f>
        <v>249</v>
      </c>
      <c r="O12" s="100">
        <f>IF(ISNUMBER(O8),SUM(O8:O11),"")</f>
        <v>93</v>
      </c>
      <c r="P12" s="99">
        <f>IF(ISNUMBER(P8),SUM(P8:P11),"")</f>
        <v>19</v>
      </c>
      <c r="Q12" s="98">
        <f>IF(ISNUMBER(Q8),SUM(Q8:Q11),"")</f>
        <v>342</v>
      </c>
      <c r="R12" s="97"/>
      <c r="S12" s="229"/>
    </row>
    <row r="13" spans="1:19" ht="12.75" customHeight="1" thickTop="1">
      <c r="A13" s="241" t="s">
        <v>228</v>
      </c>
      <c r="B13" s="242"/>
      <c r="C13" s="119">
        <v>1</v>
      </c>
      <c r="D13" s="118">
        <v>125</v>
      </c>
      <c r="E13" s="117">
        <v>43</v>
      </c>
      <c r="F13" s="117">
        <v>7</v>
      </c>
      <c r="G13" s="116">
        <f>IF(ISBLANK(D13),"",D13+E13)</f>
        <v>168</v>
      </c>
      <c r="H13" s="111"/>
      <c r="I13" s="27"/>
      <c r="K13" s="241" t="s">
        <v>227</v>
      </c>
      <c r="L13" s="242"/>
      <c r="M13" s="119">
        <v>2</v>
      </c>
      <c r="N13" s="118">
        <v>131</v>
      </c>
      <c r="O13" s="117">
        <v>35</v>
      </c>
      <c r="P13" s="117">
        <v>8</v>
      </c>
      <c r="Q13" s="116">
        <f>IF(ISBLANK(N13),"",N13+O13)</f>
        <v>166</v>
      </c>
      <c r="R13" s="111"/>
      <c r="S13" s="27"/>
    </row>
    <row r="14" spans="1:19" ht="12.75" customHeight="1">
      <c r="A14" s="243"/>
      <c r="B14" s="244"/>
      <c r="C14" s="115">
        <v>2</v>
      </c>
      <c r="D14" s="114">
        <v>122</v>
      </c>
      <c r="E14" s="113">
        <v>62</v>
      </c>
      <c r="F14" s="113">
        <v>1</v>
      </c>
      <c r="G14" s="112">
        <f>IF(ISBLANK(D14),"",D14+E14)</f>
        <v>184</v>
      </c>
      <c r="H14" s="111"/>
      <c r="I14" s="27"/>
      <c r="K14" s="243"/>
      <c r="L14" s="244"/>
      <c r="M14" s="115">
        <v>1</v>
      </c>
      <c r="N14" s="114">
        <v>123</v>
      </c>
      <c r="O14" s="113">
        <v>35</v>
      </c>
      <c r="P14" s="113">
        <v>10</v>
      </c>
      <c r="Q14" s="112">
        <f>IF(ISBLANK(N14),"",N14+O14)</f>
        <v>158</v>
      </c>
      <c r="R14" s="111"/>
      <c r="S14" s="27"/>
    </row>
    <row r="15" spans="1:19" ht="9.75" customHeight="1" thickBot="1">
      <c r="A15" s="235" t="s">
        <v>226</v>
      </c>
      <c r="B15" s="236"/>
      <c r="C15" s="110"/>
      <c r="D15" s="109"/>
      <c r="E15" s="109"/>
      <c r="F15" s="109"/>
      <c r="G15" s="108">
        <f>IF(ISBLANK(D15),"",D15+E15)</f>
      </c>
      <c r="H15" s="103"/>
      <c r="I15" s="107"/>
      <c r="K15" s="235" t="s">
        <v>225</v>
      </c>
      <c r="L15" s="236"/>
      <c r="M15" s="110"/>
      <c r="N15" s="109"/>
      <c r="O15" s="109"/>
      <c r="P15" s="109"/>
      <c r="Q15" s="108">
        <f>IF(ISBLANK(N15),"",N15+O15)</f>
      </c>
      <c r="R15" s="103"/>
      <c r="S15" s="107"/>
    </row>
    <row r="16" spans="1:19" ht="9.75" customHeight="1" thickBot="1">
      <c r="A16" s="235"/>
      <c r="B16" s="236"/>
      <c r="C16" s="106"/>
      <c r="D16" s="105"/>
      <c r="E16" s="105"/>
      <c r="F16" s="105"/>
      <c r="G16" s="104">
        <f>IF(ISBLANK(D16),"",D16+E16)</f>
      </c>
      <c r="H16" s="103"/>
      <c r="I16" s="228">
        <f>IF(ISNUMBER(G17),IF(G17&gt;Q17,2,IF(G17=Q17,1,0)),"")</f>
        <v>2</v>
      </c>
      <c r="K16" s="235"/>
      <c r="L16" s="236"/>
      <c r="M16" s="106"/>
      <c r="N16" s="105"/>
      <c r="O16" s="105"/>
      <c r="P16" s="105"/>
      <c r="Q16" s="104">
        <f>IF(ISBLANK(N16),"",N16+O16)</f>
      </c>
      <c r="R16" s="103"/>
      <c r="S16" s="228">
        <f>IF(ISNUMBER(Q17),IF(G17&lt;Q17,2,IF(G17=Q17,1,0)),"")</f>
        <v>0</v>
      </c>
    </row>
    <row r="17" spans="1:19" ht="15.75" customHeight="1" thickBot="1">
      <c r="A17" s="239">
        <v>20739</v>
      </c>
      <c r="B17" s="240"/>
      <c r="C17" s="102" t="s">
        <v>17</v>
      </c>
      <c r="D17" s="101">
        <f>IF(ISNUMBER(D13),SUM(D13:D16),"")</f>
        <v>247</v>
      </c>
      <c r="E17" s="100">
        <f>IF(ISNUMBER(E13),SUM(E13:E16),"")</f>
        <v>105</v>
      </c>
      <c r="F17" s="99">
        <f>IF(ISNUMBER(F13),SUM(F13:F16),"")</f>
        <v>8</v>
      </c>
      <c r="G17" s="98">
        <f>IF(ISNUMBER(G13),SUM(G13:G16),"")</f>
        <v>352</v>
      </c>
      <c r="H17" s="97"/>
      <c r="I17" s="229"/>
      <c r="K17" s="239">
        <v>2705</v>
      </c>
      <c r="L17" s="240"/>
      <c r="M17" s="102" t="s">
        <v>17</v>
      </c>
      <c r="N17" s="101">
        <f>IF(ISNUMBER(N13),SUM(N13:N16),"")</f>
        <v>254</v>
      </c>
      <c r="O17" s="100">
        <f>IF(ISNUMBER(O13),SUM(O13:O16),"")</f>
        <v>70</v>
      </c>
      <c r="P17" s="99">
        <f>IF(ISNUMBER(P13),SUM(P13:P16),"")</f>
        <v>18</v>
      </c>
      <c r="Q17" s="98">
        <f>IF(ISNUMBER(Q13),SUM(Q13:Q16),"")</f>
        <v>324</v>
      </c>
      <c r="R17" s="97"/>
      <c r="S17" s="229"/>
    </row>
    <row r="18" spans="1:19" ht="12.75" customHeight="1" thickTop="1">
      <c r="A18" s="241" t="s">
        <v>224</v>
      </c>
      <c r="B18" s="242"/>
      <c r="C18" s="119">
        <v>1</v>
      </c>
      <c r="D18" s="118">
        <v>136</v>
      </c>
      <c r="E18" s="117">
        <v>41</v>
      </c>
      <c r="F18" s="117">
        <v>9</v>
      </c>
      <c r="G18" s="116">
        <f>IF(ISBLANK(D18),"",D18+E18)</f>
        <v>177</v>
      </c>
      <c r="H18" s="111"/>
      <c r="I18" s="27"/>
      <c r="K18" s="241" t="s">
        <v>223</v>
      </c>
      <c r="L18" s="242"/>
      <c r="M18" s="119">
        <v>2</v>
      </c>
      <c r="N18" s="118">
        <v>130</v>
      </c>
      <c r="O18" s="117">
        <v>61</v>
      </c>
      <c r="P18" s="117">
        <v>1</v>
      </c>
      <c r="Q18" s="116">
        <f>IF(ISBLANK(N18),"",N18+O18)</f>
        <v>191</v>
      </c>
      <c r="R18" s="111"/>
      <c r="S18" s="27"/>
    </row>
    <row r="19" spans="1:19" ht="12.75" customHeight="1">
      <c r="A19" s="243"/>
      <c r="B19" s="244"/>
      <c r="C19" s="115">
        <v>2</v>
      </c>
      <c r="D19" s="114">
        <v>120</v>
      </c>
      <c r="E19" s="113">
        <v>43</v>
      </c>
      <c r="F19" s="113">
        <v>9</v>
      </c>
      <c r="G19" s="112">
        <f>IF(ISBLANK(D19),"",D19+E19)</f>
        <v>163</v>
      </c>
      <c r="H19" s="111"/>
      <c r="I19" s="27"/>
      <c r="K19" s="243"/>
      <c r="L19" s="244"/>
      <c r="M19" s="115">
        <v>1</v>
      </c>
      <c r="N19" s="114">
        <v>138</v>
      </c>
      <c r="O19" s="113">
        <v>70</v>
      </c>
      <c r="P19" s="113">
        <v>1</v>
      </c>
      <c r="Q19" s="112">
        <f>IF(ISBLANK(N19),"",N19+O19)</f>
        <v>208</v>
      </c>
      <c r="R19" s="111"/>
      <c r="S19" s="27"/>
    </row>
    <row r="20" spans="1:19" ht="9.75" customHeight="1" thickBot="1">
      <c r="A20" s="235" t="s">
        <v>21</v>
      </c>
      <c r="B20" s="236"/>
      <c r="C20" s="110"/>
      <c r="D20" s="109"/>
      <c r="E20" s="109"/>
      <c r="F20" s="109"/>
      <c r="G20" s="108">
        <f>IF(ISBLANK(D20),"",D20+E20)</f>
      </c>
      <c r="H20" s="103"/>
      <c r="I20" s="107"/>
      <c r="K20" s="235" t="s">
        <v>222</v>
      </c>
      <c r="L20" s="236"/>
      <c r="M20" s="110"/>
      <c r="N20" s="109"/>
      <c r="O20" s="109"/>
      <c r="P20" s="109"/>
      <c r="Q20" s="108">
        <f>IF(ISBLANK(N20),"",N20+O20)</f>
      </c>
      <c r="R20" s="103"/>
      <c r="S20" s="107"/>
    </row>
    <row r="21" spans="1:19" ht="9.75" customHeight="1" thickBot="1">
      <c r="A21" s="235"/>
      <c r="B21" s="236"/>
      <c r="C21" s="106"/>
      <c r="D21" s="105"/>
      <c r="E21" s="105"/>
      <c r="F21" s="105"/>
      <c r="G21" s="104">
        <f>IF(ISBLANK(D21),"",D21+E21)</f>
      </c>
      <c r="H21" s="103"/>
      <c r="I21" s="228">
        <f>IF(ISNUMBER(G22),IF(G22&gt;Q22,2,IF(G22=Q22,1,0)),"")</f>
        <v>0</v>
      </c>
      <c r="K21" s="235"/>
      <c r="L21" s="236"/>
      <c r="M21" s="106"/>
      <c r="N21" s="105"/>
      <c r="O21" s="105"/>
      <c r="P21" s="105"/>
      <c r="Q21" s="104">
        <f>IF(ISBLANK(N21),"",N21+O21)</f>
      </c>
      <c r="R21" s="103"/>
      <c r="S21" s="228">
        <f>IF(ISNUMBER(Q22),IF(G22&lt;Q22,2,IF(G22=Q22,1,0)),"")</f>
        <v>2</v>
      </c>
    </row>
    <row r="22" spans="1:19" ht="15.75" customHeight="1" thickBot="1">
      <c r="A22" s="239">
        <v>18159</v>
      </c>
      <c r="B22" s="240"/>
      <c r="C22" s="102" t="s">
        <v>17</v>
      </c>
      <c r="D22" s="101">
        <f>IF(ISNUMBER(D18),SUM(D18:D21),"")</f>
        <v>256</v>
      </c>
      <c r="E22" s="100">
        <f>IF(ISNUMBER(E18),SUM(E18:E21),"")</f>
        <v>84</v>
      </c>
      <c r="F22" s="99">
        <f>IF(ISNUMBER(F18),SUM(F18:F21),"")</f>
        <v>18</v>
      </c>
      <c r="G22" s="98">
        <f>IF(ISNUMBER(G18),SUM(G18:G21),"")</f>
        <v>340</v>
      </c>
      <c r="H22" s="97"/>
      <c r="I22" s="229"/>
      <c r="K22" s="239">
        <v>2725</v>
      </c>
      <c r="L22" s="240"/>
      <c r="M22" s="102" t="s">
        <v>17</v>
      </c>
      <c r="N22" s="101">
        <f>IF(ISNUMBER(N18),SUM(N18:N21),"")</f>
        <v>268</v>
      </c>
      <c r="O22" s="100">
        <f>IF(ISNUMBER(O18),SUM(O18:O21),"")</f>
        <v>131</v>
      </c>
      <c r="P22" s="99">
        <f>IF(ISNUMBER(P18),SUM(P18:P21),"")</f>
        <v>2</v>
      </c>
      <c r="Q22" s="98">
        <f>IF(ISNUMBER(Q18),SUM(Q18:Q21),"")</f>
        <v>399</v>
      </c>
      <c r="R22" s="97"/>
      <c r="S22" s="229"/>
    </row>
    <row r="23" spans="1:19" ht="12.75" customHeight="1" thickTop="1">
      <c r="A23" s="241" t="s">
        <v>221</v>
      </c>
      <c r="B23" s="242"/>
      <c r="C23" s="119">
        <v>1</v>
      </c>
      <c r="D23" s="118">
        <v>142</v>
      </c>
      <c r="E23" s="117">
        <v>63</v>
      </c>
      <c r="F23" s="117">
        <v>2</v>
      </c>
      <c r="G23" s="116">
        <f>IF(ISBLANK(D23),"",D23+E23)</f>
        <v>205</v>
      </c>
      <c r="H23" s="111"/>
      <c r="I23" s="27"/>
      <c r="K23" s="241" t="s">
        <v>220</v>
      </c>
      <c r="L23" s="242"/>
      <c r="M23" s="119">
        <v>2</v>
      </c>
      <c r="N23" s="118">
        <v>126</v>
      </c>
      <c r="O23" s="117">
        <v>44</v>
      </c>
      <c r="P23" s="117">
        <v>5</v>
      </c>
      <c r="Q23" s="116">
        <f>IF(ISBLANK(N23),"",N23+O23)</f>
        <v>170</v>
      </c>
      <c r="R23" s="111"/>
      <c r="S23" s="27"/>
    </row>
    <row r="24" spans="1:19" ht="12.75" customHeight="1">
      <c r="A24" s="243"/>
      <c r="B24" s="244"/>
      <c r="C24" s="115">
        <v>2</v>
      </c>
      <c r="D24" s="114">
        <v>140</v>
      </c>
      <c r="E24" s="113">
        <v>51</v>
      </c>
      <c r="F24" s="113">
        <v>5</v>
      </c>
      <c r="G24" s="112">
        <f>IF(ISBLANK(D24),"",D24+E24)</f>
        <v>191</v>
      </c>
      <c r="H24" s="111"/>
      <c r="I24" s="27"/>
      <c r="K24" s="243"/>
      <c r="L24" s="244"/>
      <c r="M24" s="115">
        <v>1</v>
      </c>
      <c r="N24" s="114">
        <v>109</v>
      </c>
      <c r="O24" s="113">
        <v>36</v>
      </c>
      <c r="P24" s="113">
        <v>9</v>
      </c>
      <c r="Q24" s="112">
        <f>IF(ISBLANK(N24),"",N24+O24)</f>
        <v>145</v>
      </c>
      <c r="R24" s="111"/>
      <c r="S24" s="27"/>
    </row>
    <row r="25" spans="1:19" ht="9.75" customHeight="1" thickBot="1">
      <c r="A25" s="235" t="s">
        <v>142</v>
      </c>
      <c r="B25" s="236"/>
      <c r="C25" s="110"/>
      <c r="D25" s="109"/>
      <c r="E25" s="109"/>
      <c r="F25" s="109"/>
      <c r="G25" s="108">
        <f>IF(ISBLANK(D25),"",D25+E25)</f>
      </c>
      <c r="H25" s="103"/>
      <c r="I25" s="107"/>
      <c r="K25" s="235" t="s">
        <v>219</v>
      </c>
      <c r="L25" s="236"/>
      <c r="M25" s="110"/>
      <c r="N25" s="109"/>
      <c r="O25" s="109"/>
      <c r="P25" s="109"/>
      <c r="Q25" s="108">
        <f>IF(ISBLANK(N25),"",N25+O25)</f>
      </c>
      <c r="R25" s="103"/>
      <c r="S25" s="107"/>
    </row>
    <row r="26" spans="1:19" ht="9.75" customHeight="1" thickBot="1">
      <c r="A26" s="235"/>
      <c r="B26" s="236"/>
      <c r="C26" s="106"/>
      <c r="D26" s="105"/>
      <c r="E26" s="105"/>
      <c r="F26" s="105"/>
      <c r="G26" s="104">
        <f>IF(ISBLANK(D26),"",D26+E26)</f>
      </c>
      <c r="H26" s="103"/>
      <c r="I26" s="228">
        <f>IF(ISNUMBER(G27),IF(G27&gt;Q27,2,IF(G27=Q27,1,0)),"")</f>
        <v>2</v>
      </c>
      <c r="K26" s="235"/>
      <c r="L26" s="236"/>
      <c r="M26" s="106"/>
      <c r="N26" s="105"/>
      <c r="O26" s="105"/>
      <c r="P26" s="105"/>
      <c r="Q26" s="104">
        <f>IF(ISBLANK(N26),"",N26+O26)</f>
      </c>
      <c r="R26" s="103"/>
      <c r="S26" s="228">
        <f>IF(ISNUMBER(Q27),IF(G27&lt;Q27,2,IF(G27=Q27,1,0)),"")</f>
        <v>0</v>
      </c>
    </row>
    <row r="27" spans="1:19" ht="15.75" customHeight="1" thickBot="1">
      <c r="A27" s="239">
        <v>17967</v>
      </c>
      <c r="B27" s="240"/>
      <c r="C27" s="102" t="s">
        <v>17</v>
      </c>
      <c r="D27" s="101">
        <f>IF(ISNUMBER(D23),SUM(D23:D26),"")</f>
        <v>282</v>
      </c>
      <c r="E27" s="100">
        <f>IF(ISNUMBER(E23),SUM(E23:E26),"")</f>
        <v>114</v>
      </c>
      <c r="F27" s="99">
        <f>IF(ISNUMBER(F23),SUM(F23:F26),"")</f>
        <v>7</v>
      </c>
      <c r="G27" s="98">
        <f>IF(ISNUMBER(G23),SUM(G23:G26),"")</f>
        <v>396</v>
      </c>
      <c r="H27" s="97"/>
      <c r="I27" s="229"/>
      <c r="K27" s="239">
        <v>2707</v>
      </c>
      <c r="L27" s="240"/>
      <c r="M27" s="102" t="s">
        <v>17</v>
      </c>
      <c r="N27" s="101">
        <f>IF(ISNUMBER(N23),SUM(N23:N26),"")</f>
        <v>235</v>
      </c>
      <c r="O27" s="100">
        <f>IF(ISNUMBER(O23),SUM(O23:O26),"")</f>
        <v>80</v>
      </c>
      <c r="P27" s="99">
        <f>IF(ISNUMBER(P23),SUM(P23:P26),"")</f>
        <v>14</v>
      </c>
      <c r="Q27" s="98">
        <f>IF(ISNUMBER(Q23),SUM(Q23:Q26),"")</f>
        <v>315</v>
      </c>
      <c r="R27" s="97"/>
      <c r="S27" s="229"/>
    </row>
    <row r="28" spans="1:19" ht="12.75" customHeight="1" thickTop="1">
      <c r="A28" s="241" t="s">
        <v>218</v>
      </c>
      <c r="B28" s="242"/>
      <c r="C28" s="119">
        <v>1</v>
      </c>
      <c r="D28" s="118">
        <v>138</v>
      </c>
      <c r="E28" s="117">
        <v>60</v>
      </c>
      <c r="F28" s="117">
        <v>4</v>
      </c>
      <c r="G28" s="116">
        <f>IF(ISBLANK(D28),"",D28+E28)</f>
        <v>198</v>
      </c>
      <c r="H28" s="111"/>
      <c r="I28" s="27"/>
      <c r="K28" s="241" t="s">
        <v>217</v>
      </c>
      <c r="L28" s="242"/>
      <c r="M28" s="119">
        <v>2</v>
      </c>
      <c r="N28" s="118">
        <v>138</v>
      </c>
      <c r="O28" s="117">
        <v>54</v>
      </c>
      <c r="P28" s="117">
        <v>3</v>
      </c>
      <c r="Q28" s="116">
        <f>IF(ISBLANK(N28),"",N28+O28)</f>
        <v>192</v>
      </c>
      <c r="R28" s="111"/>
      <c r="S28" s="27"/>
    </row>
    <row r="29" spans="1:19" ht="12.75" customHeight="1">
      <c r="A29" s="243"/>
      <c r="B29" s="244"/>
      <c r="C29" s="115">
        <v>2</v>
      </c>
      <c r="D29" s="114">
        <v>137</v>
      </c>
      <c r="E29" s="113">
        <v>49</v>
      </c>
      <c r="F29" s="113">
        <v>6</v>
      </c>
      <c r="G29" s="112">
        <f>IF(ISBLANK(D29),"",D29+E29)</f>
        <v>186</v>
      </c>
      <c r="H29" s="111"/>
      <c r="I29" s="27"/>
      <c r="K29" s="243"/>
      <c r="L29" s="244"/>
      <c r="M29" s="115">
        <v>1</v>
      </c>
      <c r="N29" s="114">
        <v>126</v>
      </c>
      <c r="O29" s="113">
        <v>47</v>
      </c>
      <c r="P29" s="113">
        <v>8</v>
      </c>
      <c r="Q29" s="112">
        <f>IF(ISBLANK(N29),"",N29+O29)</f>
        <v>173</v>
      </c>
      <c r="R29" s="111"/>
      <c r="S29" s="27"/>
    </row>
    <row r="30" spans="1:19" ht="9.75" customHeight="1" thickBot="1">
      <c r="A30" s="235" t="s">
        <v>208</v>
      </c>
      <c r="B30" s="236"/>
      <c r="C30" s="110"/>
      <c r="D30" s="109"/>
      <c r="E30" s="109"/>
      <c r="F30" s="109"/>
      <c r="G30" s="108">
        <f>IF(ISBLANK(D30),"",D30+E30)</f>
      </c>
      <c r="H30" s="103"/>
      <c r="I30" s="107"/>
      <c r="K30" s="235" t="s">
        <v>178</v>
      </c>
      <c r="L30" s="236"/>
      <c r="M30" s="110"/>
      <c r="N30" s="109"/>
      <c r="O30" s="109"/>
      <c r="P30" s="109"/>
      <c r="Q30" s="108">
        <f>IF(ISBLANK(N30),"",N30+O30)</f>
      </c>
      <c r="R30" s="103"/>
      <c r="S30" s="107"/>
    </row>
    <row r="31" spans="1:19" ht="9.75" customHeight="1" thickBot="1">
      <c r="A31" s="235"/>
      <c r="B31" s="236"/>
      <c r="C31" s="106"/>
      <c r="D31" s="105"/>
      <c r="E31" s="105"/>
      <c r="F31" s="105"/>
      <c r="G31" s="104">
        <f>IF(ISBLANK(D31),"",D31+E31)</f>
      </c>
      <c r="H31" s="103"/>
      <c r="I31" s="228">
        <f>IF(ISNUMBER(G32),IF(G32&gt;Q32,2,IF(G32=Q32,1,0)),"")</f>
        <v>2</v>
      </c>
      <c r="K31" s="235"/>
      <c r="L31" s="236"/>
      <c r="M31" s="106"/>
      <c r="N31" s="105"/>
      <c r="O31" s="105"/>
      <c r="P31" s="105"/>
      <c r="Q31" s="104">
        <f>IF(ISBLANK(N31),"",N31+O31)</f>
      </c>
      <c r="R31" s="103"/>
      <c r="S31" s="228">
        <f>IF(ISNUMBER(Q32),IF(G32&lt;Q32,2,IF(G32=Q32,1,0)),"")</f>
        <v>0</v>
      </c>
    </row>
    <row r="32" spans="1:19" ht="15.75" customHeight="1" thickBot="1">
      <c r="A32" s="239">
        <v>20738</v>
      </c>
      <c r="B32" s="240"/>
      <c r="C32" s="102" t="s">
        <v>17</v>
      </c>
      <c r="D32" s="101">
        <f>IF(ISNUMBER(D28),SUM(D28:D31),"")</f>
        <v>275</v>
      </c>
      <c r="E32" s="100">
        <f>IF(ISNUMBER(E28),SUM(E28:E31),"")</f>
        <v>109</v>
      </c>
      <c r="F32" s="99">
        <f>IF(ISNUMBER(F28),SUM(F28:F31),"")</f>
        <v>10</v>
      </c>
      <c r="G32" s="98">
        <f>IF(ISNUMBER(G28),SUM(G28:G31),"")</f>
        <v>384</v>
      </c>
      <c r="H32" s="97"/>
      <c r="I32" s="229"/>
      <c r="K32" s="239">
        <v>19345</v>
      </c>
      <c r="L32" s="240"/>
      <c r="M32" s="102" t="s">
        <v>17</v>
      </c>
      <c r="N32" s="101">
        <f>IF(ISNUMBER(N28),SUM(N28:N31),"")</f>
        <v>264</v>
      </c>
      <c r="O32" s="100">
        <f>IF(ISNUMBER(O28),SUM(O28:O31),"")</f>
        <v>101</v>
      </c>
      <c r="P32" s="99">
        <f>IF(ISNUMBER(P28),SUM(P28:P31),"")</f>
        <v>11</v>
      </c>
      <c r="Q32" s="98">
        <f>IF(ISNUMBER(Q28),SUM(Q28:Q31),"")</f>
        <v>365</v>
      </c>
      <c r="R32" s="97"/>
      <c r="S32" s="229"/>
    </row>
    <row r="33" spans="1:19" ht="12.75" customHeight="1" thickTop="1">
      <c r="A33" s="241" t="s">
        <v>216</v>
      </c>
      <c r="B33" s="242"/>
      <c r="C33" s="119">
        <v>1</v>
      </c>
      <c r="D33" s="118">
        <v>139</v>
      </c>
      <c r="E33" s="117">
        <v>59</v>
      </c>
      <c r="F33" s="117">
        <v>4</v>
      </c>
      <c r="G33" s="116">
        <f>IF(ISBLANK(D33),"",D33+E33)</f>
        <v>198</v>
      </c>
      <c r="H33" s="111"/>
      <c r="I33" s="27"/>
      <c r="K33" s="241" t="s">
        <v>215</v>
      </c>
      <c r="L33" s="242"/>
      <c r="M33" s="119">
        <v>2</v>
      </c>
      <c r="N33" s="118">
        <v>139</v>
      </c>
      <c r="O33" s="117">
        <v>59</v>
      </c>
      <c r="P33" s="117">
        <v>3</v>
      </c>
      <c r="Q33" s="116">
        <f>IF(ISBLANK(N33),"",N33+O33)</f>
        <v>198</v>
      </c>
      <c r="R33" s="111"/>
      <c r="S33" s="27"/>
    </row>
    <row r="34" spans="1:19" ht="12.75" customHeight="1">
      <c r="A34" s="243"/>
      <c r="B34" s="244"/>
      <c r="C34" s="115">
        <v>2</v>
      </c>
      <c r="D34" s="114">
        <v>121</v>
      </c>
      <c r="E34" s="113">
        <v>75</v>
      </c>
      <c r="F34" s="113">
        <v>2</v>
      </c>
      <c r="G34" s="112">
        <f>IF(ISBLANK(D34),"",D34+E34)</f>
        <v>196</v>
      </c>
      <c r="H34" s="111"/>
      <c r="I34" s="27"/>
      <c r="K34" s="243"/>
      <c r="L34" s="244"/>
      <c r="M34" s="115">
        <v>1</v>
      </c>
      <c r="N34" s="114">
        <v>136</v>
      </c>
      <c r="O34" s="113">
        <v>36</v>
      </c>
      <c r="P34" s="113">
        <v>9</v>
      </c>
      <c r="Q34" s="112">
        <f>IF(ISBLANK(N34),"",N34+O34)</f>
        <v>172</v>
      </c>
      <c r="R34" s="111"/>
      <c r="S34" s="27"/>
    </row>
    <row r="35" spans="1:19" ht="9.75" customHeight="1" thickBot="1">
      <c r="A35" s="235" t="s">
        <v>21</v>
      </c>
      <c r="B35" s="236"/>
      <c r="C35" s="110"/>
      <c r="D35" s="109"/>
      <c r="E35" s="109"/>
      <c r="F35" s="109"/>
      <c r="G35" s="108">
        <f>IF(ISBLANK(D35),"",D35+E35)</f>
      </c>
      <c r="H35" s="103"/>
      <c r="I35" s="107"/>
      <c r="K35" s="235" t="s">
        <v>214</v>
      </c>
      <c r="L35" s="236"/>
      <c r="M35" s="110"/>
      <c r="N35" s="109"/>
      <c r="O35" s="109"/>
      <c r="P35" s="109"/>
      <c r="Q35" s="108">
        <f>IF(ISBLANK(N35),"",N35+O35)</f>
      </c>
      <c r="R35" s="103"/>
      <c r="S35" s="107"/>
    </row>
    <row r="36" spans="1:19" ht="9.75" customHeight="1" thickBot="1">
      <c r="A36" s="235"/>
      <c r="B36" s="236"/>
      <c r="C36" s="106"/>
      <c r="D36" s="105"/>
      <c r="E36" s="105"/>
      <c r="F36" s="105"/>
      <c r="G36" s="104">
        <f>IF(ISBLANK(D36),"",D36+E36)</f>
      </c>
      <c r="H36" s="103"/>
      <c r="I36" s="228">
        <f>IF(ISNUMBER(G37),IF(G37&gt;Q37,2,IF(G37=Q37,1,0)),"")</f>
        <v>2</v>
      </c>
      <c r="K36" s="235"/>
      <c r="L36" s="236"/>
      <c r="M36" s="106"/>
      <c r="N36" s="105"/>
      <c r="O36" s="105"/>
      <c r="P36" s="105"/>
      <c r="Q36" s="104">
        <f>IF(ISBLANK(N36),"",N36+O36)</f>
      </c>
      <c r="R36" s="103"/>
      <c r="S36" s="228">
        <f>IF(ISNUMBER(Q37),IF(G37&lt;Q37,2,IF(G37=Q37,1,0)),"")</f>
        <v>0</v>
      </c>
    </row>
    <row r="37" spans="1:19" ht="15.75" customHeight="1" thickBot="1">
      <c r="A37" s="239">
        <v>20740</v>
      </c>
      <c r="B37" s="240"/>
      <c r="C37" s="102" t="s">
        <v>17</v>
      </c>
      <c r="D37" s="101">
        <f>IF(ISNUMBER(D33),SUM(D33:D36),"")</f>
        <v>260</v>
      </c>
      <c r="E37" s="100">
        <f>IF(ISNUMBER(E33),SUM(E33:E36),"")</f>
        <v>134</v>
      </c>
      <c r="F37" s="99">
        <f>IF(ISNUMBER(F33),SUM(F33:F36),"")</f>
        <v>6</v>
      </c>
      <c r="G37" s="98">
        <f>IF(ISNUMBER(G33),SUM(G33:G36),"")</f>
        <v>394</v>
      </c>
      <c r="H37" s="97"/>
      <c r="I37" s="229"/>
      <c r="K37" s="239">
        <v>10871</v>
      </c>
      <c r="L37" s="240"/>
      <c r="M37" s="102" t="s">
        <v>17</v>
      </c>
      <c r="N37" s="101">
        <f>IF(ISNUMBER(N33),SUM(N33:N36),"")</f>
        <v>275</v>
      </c>
      <c r="O37" s="100">
        <f>IF(ISNUMBER(O33),SUM(O33:O36),"")</f>
        <v>95</v>
      </c>
      <c r="P37" s="99">
        <f>IF(ISNUMBER(P33),SUM(P33:P36),"")</f>
        <v>12</v>
      </c>
      <c r="Q37" s="98">
        <f>IF(ISNUMBER(Q33),SUM(Q33:Q36),"")</f>
        <v>370</v>
      </c>
      <c r="R37" s="97"/>
      <c r="S37" s="229"/>
    </row>
    <row r="38" ht="4.5" customHeight="1" thickBot="1" thickTop="1"/>
    <row r="39" spans="1:19" ht="19.5" customHeight="1" thickBot="1">
      <c r="A39" s="96"/>
      <c r="B39" s="95"/>
      <c r="C39" s="94" t="s">
        <v>16</v>
      </c>
      <c r="D39" s="93">
        <f>IF(ISNUMBER(D12),SUM(D12,D17,D22,D27,D32,D37),"")</f>
        <v>1583</v>
      </c>
      <c r="E39" s="92">
        <f>IF(ISNUMBER(E12),SUM(E12,E17,E22,E27,E32,E37),"")</f>
        <v>669</v>
      </c>
      <c r="F39" s="91">
        <f>IF(ISNUMBER(F12),SUM(F12,F17,F22,F27,F32,F37),"")</f>
        <v>57</v>
      </c>
      <c r="G39" s="90">
        <f>IF(ISNUMBER(G12),SUM(G12,G17,G22,G27,G32,G37),"")</f>
        <v>2252</v>
      </c>
      <c r="H39" s="89"/>
      <c r="I39" s="88">
        <f>IF(ISNUMBER(G39),IF(G39&gt;Q39,4,IF(G39=Q39,2,0)),"")</f>
        <v>4</v>
      </c>
      <c r="K39" s="96"/>
      <c r="L39" s="95"/>
      <c r="M39" s="94" t="s">
        <v>16</v>
      </c>
      <c r="N39" s="93">
        <f>IF(ISNUMBER(N12),SUM(N12,N17,N22,N27,N32,N37),"")</f>
        <v>1545</v>
      </c>
      <c r="O39" s="92">
        <f>IF(ISNUMBER(O12),SUM(O12,O17,O22,O27,O32,O37),"")</f>
        <v>570</v>
      </c>
      <c r="P39" s="91">
        <f>IF(ISNUMBER(P12),SUM(P12,P17,P22,P27,P32,P37),"")</f>
        <v>76</v>
      </c>
      <c r="Q39" s="90">
        <f>IF(ISNUMBER(Q12),SUM(Q12,Q17,Q22,Q27,Q32,Q37),"")</f>
        <v>2115</v>
      </c>
      <c r="R39" s="89"/>
      <c r="S39" s="88">
        <f>IF(ISNUMBER(Q39),IF(G39&lt;Q39,4,IF(G39=Q39,2,0)),"")</f>
        <v>0</v>
      </c>
    </row>
    <row r="40" ht="4.5" customHeight="1" thickBot="1"/>
    <row r="41" spans="1:19" ht="19.5" customHeight="1" thickBot="1">
      <c r="A41" s="85"/>
      <c r="B41" s="80" t="s">
        <v>133</v>
      </c>
      <c r="C41" s="227"/>
      <c r="D41" s="227"/>
      <c r="E41" s="227"/>
      <c r="G41" s="233" t="s">
        <v>14</v>
      </c>
      <c r="H41" s="234"/>
      <c r="I41" s="87">
        <f>IF(ISNUMBER(I11),SUM(I11,I16,I21,I26,I31,I36,I39),"")</f>
        <v>14</v>
      </c>
      <c r="K41" s="85"/>
      <c r="L41" s="80" t="s">
        <v>133</v>
      </c>
      <c r="M41" s="227"/>
      <c r="N41" s="227"/>
      <c r="O41" s="227"/>
      <c r="Q41" s="233" t="s">
        <v>14</v>
      </c>
      <c r="R41" s="234"/>
      <c r="S41" s="87">
        <f>IF(ISNUMBER(S11),SUM(S11,S16,S21,S26,S31,S36,S39),"")</f>
        <v>2</v>
      </c>
    </row>
    <row r="42" spans="1:19" ht="19.5" customHeight="1">
      <c r="A42" s="85"/>
      <c r="B42" s="80" t="s">
        <v>128</v>
      </c>
      <c r="C42" s="230"/>
      <c r="D42" s="230"/>
      <c r="E42" s="230"/>
      <c r="F42" s="86"/>
      <c r="G42" s="86"/>
      <c r="H42" s="86"/>
      <c r="I42" s="86"/>
      <c r="J42" s="86"/>
      <c r="K42" s="85"/>
      <c r="L42" s="80" t="s">
        <v>128</v>
      </c>
      <c r="M42" s="230"/>
      <c r="N42" s="230"/>
      <c r="O42" s="230"/>
      <c r="P42" s="84"/>
      <c r="Q42" s="83"/>
      <c r="R42" s="83"/>
      <c r="S42" s="83"/>
    </row>
    <row r="43" spans="1:19" ht="20.25" customHeight="1">
      <c r="A43" s="80" t="s">
        <v>131</v>
      </c>
      <c r="B43" s="80" t="s">
        <v>130</v>
      </c>
      <c r="C43" s="231"/>
      <c r="D43" s="231"/>
      <c r="E43" s="231"/>
      <c r="F43" s="231"/>
      <c r="G43" s="231"/>
      <c r="H43" s="231"/>
      <c r="I43" s="80"/>
      <c r="J43" s="80"/>
      <c r="K43" s="80" t="s">
        <v>129</v>
      </c>
      <c r="L43" s="232"/>
      <c r="M43" s="232"/>
      <c r="N43" s="81"/>
      <c r="O43" s="80" t="s">
        <v>128</v>
      </c>
      <c r="P43" s="265"/>
      <c r="Q43" s="265"/>
      <c r="R43" s="265"/>
      <c r="S43" s="265"/>
    </row>
    <row r="44" spans="1:19" ht="9.75" customHeight="1">
      <c r="A44" s="80"/>
      <c r="B44" s="80"/>
      <c r="C44" s="79"/>
      <c r="D44" s="79"/>
      <c r="E44" s="79"/>
      <c r="F44" s="79"/>
      <c r="G44" s="79"/>
      <c r="H44" s="79"/>
      <c r="I44" s="80"/>
      <c r="J44" s="80"/>
      <c r="K44" s="80"/>
      <c r="L44" s="82"/>
      <c r="M44" s="82"/>
      <c r="N44" s="81"/>
      <c r="O44" s="80"/>
      <c r="P44" s="79"/>
      <c r="Q44" s="79"/>
      <c r="R44" s="79"/>
      <c r="S44" s="79"/>
    </row>
    <row r="45" ht="30" customHeight="1">
      <c r="A45" s="3" t="s">
        <v>11</v>
      </c>
    </row>
    <row r="46" spans="2:11" ht="19.5" customHeight="1">
      <c r="B46" s="2" t="s">
        <v>10</v>
      </c>
      <c r="C46" s="237" t="s">
        <v>115</v>
      </c>
      <c r="D46" s="237"/>
      <c r="I46" s="2" t="s">
        <v>9</v>
      </c>
      <c r="J46" s="238">
        <v>18</v>
      </c>
      <c r="K46" s="238"/>
    </row>
    <row r="47" spans="2:19" ht="19.5" customHeight="1">
      <c r="B47" s="2" t="s">
        <v>8</v>
      </c>
      <c r="C47" s="270" t="s">
        <v>73</v>
      </c>
      <c r="D47" s="270"/>
      <c r="I47" s="2" t="s">
        <v>7</v>
      </c>
      <c r="J47" s="226">
        <v>1</v>
      </c>
      <c r="K47" s="226"/>
      <c r="P47" s="2" t="s">
        <v>6</v>
      </c>
      <c r="Q47" s="269"/>
      <c r="R47" s="269"/>
      <c r="S47" s="269"/>
    </row>
    <row r="48" ht="9.75" customHeight="1"/>
    <row r="49" spans="1:19" ht="15" customHeight="1">
      <c r="A49" s="220" t="s">
        <v>5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2"/>
    </row>
    <row r="50" spans="1:19" ht="90" customHeight="1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5"/>
    </row>
    <row r="51" ht="4.5" customHeight="1"/>
    <row r="52" spans="1:19" ht="15" customHeight="1">
      <c r="A52" s="266" t="s">
        <v>4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8"/>
    </row>
    <row r="53" spans="1:19" ht="6.75" customHeight="1">
      <c r="A53" s="78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76"/>
    </row>
    <row r="54" spans="1:19" ht="18" customHeight="1">
      <c r="A54" s="77" t="s">
        <v>52</v>
      </c>
      <c r="B54" s="53"/>
      <c r="C54" s="53"/>
      <c r="D54" s="53"/>
      <c r="E54" s="53"/>
      <c r="F54" s="53"/>
      <c r="G54" s="53"/>
      <c r="H54" s="53"/>
      <c r="I54" s="53"/>
      <c r="J54" s="53"/>
      <c r="K54" s="54" t="s">
        <v>50</v>
      </c>
      <c r="L54" s="53"/>
      <c r="M54" s="53"/>
      <c r="N54" s="53"/>
      <c r="O54" s="53"/>
      <c r="P54" s="53"/>
      <c r="Q54" s="53"/>
      <c r="R54" s="53"/>
      <c r="S54" s="76"/>
    </row>
    <row r="55" spans="1:19" ht="18" customHeight="1">
      <c r="A55" s="75"/>
      <c r="B55" s="72" t="s">
        <v>127</v>
      </c>
      <c r="C55" s="71"/>
      <c r="D55" s="73"/>
      <c r="E55" s="72" t="s">
        <v>126</v>
      </c>
      <c r="F55" s="71"/>
      <c r="G55" s="71"/>
      <c r="H55" s="71"/>
      <c r="I55" s="73"/>
      <c r="J55" s="53"/>
      <c r="K55" s="74"/>
      <c r="L55" s="72" t="s">
        <v>127</v>
      </c>
      <c r="M55" s="71"/>
      <c r="N55" s="73"/>
      <c r="O55" s="72" t="s">
        <v>126</v>
      </c>
      <c r="P55" s="71"/>
      <c r="Q55" s="71"/>
      <c r="R55" s="71"/>
      <c r="S55" s="70"/>
    </row>
    <row r="56" spans="1:19" ht="18" customHeight="1">
      <c r="A56" s="69" t="s">
        <v>125</v>
      </c>
      <c r="B56" s="65" t="s">
        <v>124</v>
      </c>
      <c r="C56" s="67"/>
      <c r="D56" s="66" t="s">
        <v>123</v>
      </c>
      <c r="E56" s="65" t="s">
        <v>124</v>
      </c>
      <c r="F56" s="64"/>
      <c r="G56" s="64"/>
      <c r="H56" s="63"/>
      <c r="I56" s="66" t="s">
        <v>123</v>
      </c>
      <c r="J56" s="53"/>
      <c r="K56" s="68" t="s">
        <v>125</v>
      </c>
      <c r="L56" s="65" t="s">
        <v>124</v>
      </c>
      <c r="M56" s="67"/>
      <c r="N56" s="66" t="s">
        <v>123</v>
      </c>
      <c r="O56" s="65" t="s">
        <v>124</v>
      </c>
      <c r="P56" s="64"/>
      <c r="Q56" s="64"/>
      <c r="R56" s="63"/>
      <c r="S56" s="62" t="s">
        <v>123</v>
      </c>
    </row>
    <row r="57" spans="1:19" ht="18" customHeight="1">
      <c r="A57" s="61"/>
      <c r="B57" s="263"/>
      <c r="C57" s="264"/>
      <c r="D57" s="59"/>
      <c r="E57" s="263"/>
      <c r="F57" s="271"/>
      <c r="G57" s="271"/>
      <c r="H57" s="264"/>
      <c r="I57" s="59"/>
      <c r="J57" s="53"/>
      <c r="K57" s="60"/>
      <c r="L57" s="263"/>
      <c r="M57" s="264"/>
      <c r="N57" s="59"/>
      <c r="O57" s="263"/>
      <c r="P57" s="271"/>
      <c r="Q57" s="271"/>
      <c r="R57" s="264"/>
      <c r="S57" s="58"/>
    </row>
    <row r="58" spans="1:19" ht="18" customHeight="1">
      <c r="A58" s="61"/>
      <c r="B58" s="263"/>
      <c r="C58" s="264"/>
      <c r="D58" s="59"/>
      <c r="E58" s="263"/>
      <c r="F58" s="271"/>
      <c r="G58" s="271"/>
      <c r="H58" s="264"/>
      <c r="I58" s="59"/>
      <c r="J58" s="53"/>
      <c r="K58" s="60"/>
      <c r="L58" s="263"/>
      <c r="M58" s="264"/>
      <c r="N58" s="59"/>
      <c r="O58" s="263"/>
      <c r="P58" s="271"/>
      <c r="Q58" s="271"/>
      <c r="R58" s="264"/>
      <c r="S58" s="58"/>
    </row>
    <row r="59" spans="1:19" ht="11.25" customHeight="1">
      <c r="A59" s="57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5"/>
    </row>
    <row r="60" spans="1:19" ht="3.75" customHeight="1">
      <c r="A60" s="54"/>
      <c r="B60" s="53"/>
      <c r="C60" s="53"/>
      <c r="D60" s="53"/>
      <c r="E60" s="53"/>
      <c r="F60" s="53"/>
      <c r="G60" s="53"/>
      <c r="H60" s="53"/>
      <c r="I60" s="53"/>
      <c r="J60" s="53"/>
      <c r="K60" s="54"/>
      <c r="L60" s="53"/>
      <c r="M60" s="53"/>
      <c r="N60" s="53"/>
      <c r="O60" s="53"/>
      <c r="P60" s="53"/>
      <c r="Q60" s="53"/>
      <c r="R60" s="53"/>
      <c r="S60" s="53"/>
    </row>
    <row r="61" spans="1:19" ht="19.5" customHeight="1">
      <c r="A61" s="214" t="s">
        <v>3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6"/>
    </row>
    <row r="62" spans="1:19" ht="90" customHeight="1">
      <c r="A62" s="217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9"/>
    </row>
    <row r="63" ht="4.5" customHeight="1"/>
    <row r="64" spans="1:19" ht="15" customHeight="1">
      <c r="A64" s="220" t="s">
        <v>2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2"/>
    </row>
    <row r="65" spans="1:19" ht="90" customHeight="1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5"/>
    </row>
    <row r="66" spans="1:8" ht="30" customHeight="1">
      <c r="A66" s="212" t="s">
        <v>0</v>
      </c>
      <c r="B66" s="212"/>
      <c r="C66" s="213"/>
      <c r="D66" s="213"/>
      <c r="E66" s="213"/>
      <c r="F66" s="213"/>
      <c r="G66" s="213"/>
      <c r="H66" s="213"/>
    </row>
    <row r="67" spans="11:16" ht="12.75">
      <c r="K67" s="49" t="s">
        <v>121</v>
      </c>
      <c r="L67" s="51" t="s">
        <v>120</v>
      </c>
      <c r="M67" s="52"/>
      <c r="N67" s="52"/>
      <c r="O67" s="51" t="s">
        <v>119</v>
      </c>
      <c r="P67" s="50"/>
    </row>
    <row r="68" spans="11:16" ht="12.75">
      <c r="K68" s="49" t="s">
        <v>118</v>
      </c>
      <c r="L68" s="51" t="s">
        <v>117</v>
      </c>
      <c r="M68" s="52"/>
      <c r="N68" s="52"/>
      <c r="O68" s="51" t="s">
        <v>116</v>
      </c>
      <c r="P68" s="50"/>
    </row>
    <row r="69" spans="11:16" ht="12.75">
      <c r="K69" s="49" t="s">
        <v>115</v>
      </c>
      <c r="L69" s="51" t="s">
        <v>114</v>
      </c>
      <c r="M69" s="52"/>
      <c r="N69" s="52"/>
      <c r="O69" s="51" t="s">
        <v>113</v>
      </c>
      <c r="P69" s="50"/>
    </row>
    <row r="70" spans="11:16" ht="12.75">
      <c r="K70" s="49" t="s">
        <v>112</v>
      </c>
      <c r="L70" s="51" t="s">
        <v>111</v>
      </c>
      <c r="M70" s="52"/>
      <c r="N70" s="52"/>
      <c r="O70" s="51" t="s">
        <v>110</v>
      </c>
      <c r="P70" s="50"/>
    </row>
    <row r="71" spans="11:16" ht="12.75">
      <c r="K71" s="49" t="s">
        <v>109</v>
      </c>
      <c r="L71" s="51" t="s">
        <v>108</v>
      </c>
      <c r="M71" s="52"/>
      <c r="N71" s="52"/>
      <c r="O71" s="51" t="s">
        <v>107</v>
      </c>
      <c r="P71" s="50"/>
    </row>
    <row r="72" spans="11:16" ht="12.75">
      <c r="K72" s="49" t="s">
        <v>106</v>
      </c>
      <c r="L72" s="51" t="s">
        <v>105</v>
      </c>
      <c r="M72" s="52"/>
      <c r="N72" s="52"/>
      <c r="O72" s="51" t="s">
        <v>104</v>
      </c>
      <c r="P72" s="50"/>
    </row>
    <row r="73" spans="11:16" ht="12.75">
      <c r="K73" s="49" t="s">
        <v>103</v>
      </c>
      <c r="L73" s="51" t="s">
        <v>102</v>
      </c>
      <c r="M73" s="52"/>
      <c r="N73" s="52"/>
      <c r="O73" s="51" t="s">
        <v>101</v>
      </c>
      <c r="P73" s="50"/>
    </row>
    <row r="74" spans="11:16" ht="12.75">
      <c r="K74" s="49" t="s">
        <v>100</v>
      </c>
      <c r="L74" s="51" t="s">
        <v>99</v>
      </c>
      <c r="M74" s="52"/>
      <c r="N74" s="52"/>
      <c r="O74" s="51" t="s">
        <v>98</v>
      </c>
      <c r="P74" s="50"/>
    </row>
    <row r="75" spans="11:16" ht="12.75">
      <c r="K75" s="49" t="s">
        <v>97</v>
      </c>
      <c r="L75" s="51" t="s">
        <v>96</v>
      </c>
      <c r="M75" s="52"/>
      <c r="N75" s="52"/>
      <c r="O75" s="51" t="s">
        <v>95</v>
      </c>
      <c r="P75" s="50"/>
    </row>
    <row r="76" spans="11:16" ht="12.75">
      <c r="K76" s="49" t="s">
        <v>94</v>
      </c>
      <c r="L76" s="51" t="s">
        <v>93</v>
      </c>
      <c r="M76" s="52"/>
      <c r="N76" s="52"/>
      <c r="O76" s="51" t="s">
        <v>92</v>
      </c>
      <c r="P76" s="50"/>
    </row>
    <row r="77" spans="11:16" ht="12.75">
      <c r="K77" s="49" t="s">
        <v>91</v>
      </c>
      <c r="L77" s="51" t="s">
        <v>90</v>
      </c>
      <c r="M77" s="52"/>
      <c r="N77" s="52"/>
      <c r="O77" s="51" t="s">
        <v>89</v>
      </c>
      <c r="P77" s="50"/>
    </row>
    <row r="78" spans="11:16" ht="12.75">
      <c r="K78" s="49" t="s">
        <v>88</v>
      </c>
      <c r="L78" s="51" t="s">
        <v>87</v>
      </c>
      <c r="M78" s="52"/>
      <c r="N78" s="52"/>
      <c r="O78" s="51" t="s">
        <v>86</v>
      </c>
      <c r="P78" s="50"/>
    </row>
    <row r="79" spans="11:16" ht="12.75">
      <c r="K79" s="49" t="s">
        <v>85</v>
      </c>
      <c r="L79" s="51" t="s">
        <v>84</v>
      </c>
      <c r="M79" s="52"/>
      <c r="N79" s="52"/>
      <c r="O79" s="51" t="s">
        <v>83</v>
      </c>
      <c r="P79" s="50"/>
    </row>
    <row r="80" spans="11:16" ht="12.75">
      <c r="K80" s="49" t="s">
        <v>82</v>
      </c>
      <c r="L80" s="51" t="s">
        <v>81</v>
      </c>
      <c r="M80" s="52"/>
      <c r="N80" s="52"/>
      <c r="O80" s="51" t="s">
        <v>80</v>
      </c>
      <c r="P80" s="50"/>
    </row>
    <row r="81" spans="11:16" ht="12.75">
      <c r="K81" s="49" t="s">
        <v>79</v>
      </c>
      <c r="L81" s="51"/>
      <c r="M81" s="52"/>
      <c r="N81" s="52"/>
      <c r="O81" s="51" t="s">
        <v>78</v>
      </c>
      <c r="P81" s="50"/>
    </row>
    <row r="82" spans="11:16" ht="12.75">
      <c r="K82" s="49" t="s">
        <v>77</v>
      </c>
      <c r="L82" s="51"/>
      <c r="M82" s="52"/>
      <c r="N82" s="52"/>
      <c r="O82" s="51" t="s">
        <v>76</v>
      </c>
      <c r="P82" s="50"/>
    </row>
    <row r="83" spans="11:16" ht="12.75">
      <c r="K83" s="49" t="s">
        <v>75</v>
      </c>
      <c r="L83" s="48"/>
      <c r="M83" s="48"/>
      <c r="N83" s="48"/>
      <c r="O83" s="51" t="s">
        <v>74</v>
      </c>
      <c r="P83" s="50"/>
    </row>
    <row r="84" spans="11:16" ht="12.75">
      <c r="K84" s="49" t="s">
        <v>73</v>
      </c>
      <c r="L84" s="48"/>
      <c r="M84" s="48"/>
      <c r="N84" s="48"/>
      <c r="O84" s="51" t="s">
        <v>72</v>
      </c>
      <c r="P84" s="50"/>
    </row>
    <row r="85" spans="11:16" ht="12.75">
      <c r="K85" s="49" t="s">
        <v>71</v>
      </c>
      <c r="L85" s="48"/>
      <c r="M85" s="48"/>
      <c r="N85" s="48"/>
      <c r="O85" s="51" t="s">
        <v>70</v>
      </c>
      <c r="P85" s="50"/>
    </row>
    <row r="86" spans="11:16" ht="12.75">
      <c r="K86" s="49" t="s">
        <v>69</v>
      </c>
      <c r="L86" s="48"/>
      <c r="M86" s="48"/>
      <c r="N86" s="48"/>
      <c r="O86" s="51" t="s">
        <v>68</v>
      </c>
      <c r="P86" s="50"/>
    </row>
    <row r="87" spans="11:16" ht="12.75">
      <c r="K87" s="49" t="s">
        <v>67</v>
      </c>
      <c r="L87" s="48"/>
      <c r="M87" s="48"/>
      <c r="N87" s="48"/>
      <c r="O87" s="51" t="s">
        <v>66</v>
      </c>
      <c r="P87" s="50"/>
    </row>
    <row r="88" spans="11:16" ht="12.75">
      <c r="K88" s="49" t="s">
        <v>65</v>
      </c>
      <c r="L88" s="48"/>
      <c r="M88" s="48"/>
      <c r="N88" s="48"/>
      <c r="O88" s="51" t="s">
        <v>64</v>
      </c>
      <c r="P88" s="50"/>
    </row>
    <row r="89" spans="11:16" ht="12.75">
      <c r="K89" s="49" t="s">
        <v>63</v>
      </c>
      <c r="L89" s="48"/>
      <c r="M89" s="48"/>
      <c r="N89" s="48"/>
      <c r="O89" s="51" t="s">
        <v>62</v>
      </c>
      <c r="P89" s="50"/>
    </row>
    <row r="90" spans="11:16" ht="12.75">
      <c r="K90" s="49" t="s">
        <v>61</v>
      </c>
      <c r="L90" s="48"/>
      <c r="M90" s="48"/>
      <c r="N90" s="48"/>
      <c r="O90" s="51" t="s">
        <v>60</v>
      </c>
      <c r="P90" s="50"/>
    </row>
    <row r="91" spans="11:16" ht="12.75">
      <c r="K91" s="49" t="s">
        <v>59</v>
      </c>
      <c r="L91" s="48"/>
      <c r="M91" s="48"/>
      <c r="N91" s="48"/>
      <c r="O91" s="48"/>
      <c r="P91" s="48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whole" allowBlank="1" showInputMessage="1" showErrorMessage="1" sqref="A57:A58">
      <formula1>1</formula1>
      <formula2>200</formula2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B3:I3">
      <formula1>$L$67:$L$83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">
      <selection activeCell="K32" sqref="K32:L32"/>
    </sheetView>
  </sheetViews>
  <sheetFormatPr defaultColWidth="9.140625" defaultRowHeight="15"/>
  <cols>
    <col min="1" max="1" width="6.28125" style="1" customWidth="1"/>
    <col min="2" max="2" width="12.7109375" style="1" customWidth="1"/>
    <col min="3" max="11" width="6.28125" style="1" customWidth="1"/>
    <col min="12" max="12" width="17.421875" style="1" customWidth="1"/>
    <col min="13" max="19" width="6.28125" style="1" customWidth="1"/>
    <col min="20" max="16384" width="9.140625" style="1" customWidth="1"/>
  </cols>
  <sheetData>
    <row r="1" spans="1:19" ht="27" thickBot="1">
      <c r="A1" s="126"/>
      <c r="B1" s="302" t="s">
        <v>155</v>
      </c>
      <c r="C1" s="302"/>
      <c r="D1" s="303" t="s">
        <v>57</v>
      </c>
      <c r="E1" s="303"/>
      <c r="F1" s="303"/>
      <c r="G1" s="303"/>
      <c r="H1" s="303"/>
      <c r="I1" s="303"/>
      <c r="J1" s="126"/>
      <c r="K1" s="211" t="s">
        <v>56</v>
      </c>
      <c r="L1" s="304" t="s">
        <v>70</v>
      </c>
      <c r="M1" s="304"/>
      <c r="N1" s="304"/>
      <c r="O1" s="305" t="s">
        <v>54</v>
      </c>
      <c r="P1" s="305"/>
      <c r="Q1" s="306">
        <v>41886</v>
      </c>
      <c r="R1" s="306"/>
      <c r="S1" s="306"/>
    </row>
    <row r="2" spans="1:19" ht="13.5" thickBot="1">
      <c r="A2" s="126"/>
      <c r="B2" s="302"/>
      <c r="C2" s="302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18.75" thickBot="1">
      <c r="A3" s="210" t="s">
        <v>52</v>
      </c>
      <c r="B3" s="307" t="s">
        <v>120</v>
      </c>
      <c r="C3" s="307"/>
      <c r="D3" s="307"/>
      <c r="E3" s="307"/>
      <c r="F3" s="307"/>
      <c r="G3" s="307"/>
      <c r="H3" s="307"/>
      <c r="I3" s="307"/>
      <c r="J3" s="126"/>
      <c r="K3" s="210" t="s">
        <v>50</v>
      </c>
      <c r="L3" s="307" t="s">
        <v>81</v>
      </c>
      <c r="M3" s="307"/>
      <c r="N3" s="307"/>
      <c r="O3" s="307"/>
      <c r="P3" s="307"/>
      <c r="Q3" s="307"/>
      <c r="R3" s="307"/>
      <c r="S3" s="307"/>
    </row>
    <row r="4" spans="1:19" ht="13.5" thickBo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19" ht="13.5" thickBot="1">
      <c r="A5" s="298" t="s">
        <v>48</v>
      </c>
      <c r="B5" s="298"/>
      <c r="C5" s="299" t="s">
        <v>47</v>
      </c>
      <c r="D5" s="300" t="s">
        <v>46</v>
      </c>
      <c r="E5" s="300"/>
      <c r="F5" s="300"/>
      <c r="G5" s="300"/>
      <c r="H5" s="209"/>
      <c r="I5" s="208" t="s">
        <v>45</v>
      </c>
      <c r="J5" s="126"/>
      <c r="K5" s="298" t="s">
        <v>48</v>
      </c>
      <c r="L5" s="298"/>
      <c r="M5" s="299" t="s">
        <v>47</v>
      </c>
      <c r="N5" s="300" t="s">
        <v>46</v>
      </c>
      <c r="O5" s="300"/>
      <c r="P5" s="300"/>
      <c r="Q5" s="300"/>
      <c r="R5" s="209"/>
      <c r="S5" s="208" t="s">
        <v>45</v>
      </c>
    </row>
    <row r="6" spans="1:19" ht="13.5" thickBot="1">
      <c r="A6" s="301" t="s">
        <v>44</v>
      </c>
      <c r="B6" s="301"/>
      <c r="C6" s="299"/>
      <c r="D6" s="207" t="s">
        <v>43</v>
      </c>
      <c r="E6" s="206" t="s">
        <v>42</v>
      </c>
      <c r="F6" s="206" t="s">
        <v>41</v>
      </c>
      <c r="G6" s="205" t="s">
        <v>17</v>
      </c>
      <c r="H6" s="204"/>
      <c r="I6" s="203" t="s">
        <v>39</v>
      </c>
      <c r="J6" s="126"/>
      <c r="K6" s="301" t="s">
        <v>44</v>
      </c>
      <c r="L6" s="301"/>
      <c r="M6" s="299"/>
      <c r="N6" s="207" t="s">
        <v>43</v>
      </c>
      <c r="O6" s="206" t="s">
        <v>42</v>
      </c>
      <c r="P6" s="206" t="s">
        <v>41</v>
      </c>
      <c r="Q6" s="205" t="s">
        <v>17</v>
      </c>
      <c r="R6" s="204"/>
      <c r="S6" s="203" t="s">
        <v>39</v>
      </c>
    </row>
    <row r="7" spans="1:19" ht="13.5" thickBot="1">
      <c r="A7" s="202"/>
      <c r="B7" s="202"/>
      <c r="C7" s="126"/>
      <c r="D7" s="126"/>
      <c r="E7" s="126"/>
      <c r="F7" s="126"/>
      <c r="G7" s="126"/>
      <c r="H7" s="126"/>
      <c r="I7" s="126"/>
      <c r="J7" s="126"/>
      <c r="K7" s="202"/>
      <c r="L7" s="202"/>
      <c r="M7" s="126"/>
      <c r="N7" s="126"/>
      <c r="O7" s="126"/>
      <c r="P7" s="126"/>
      <c r="Q7" s="126"/>
      <c r="R7" s="126"/>
      <c r="S7" s="126"/>
    </row>
    <row r="8" spans="1:19" ht="12.75" customHeight="1" thickBot="1">
      <c r="A8" s="294" t="s">
        <v>213</v>
      </c>
      <c r="B8" s="294"/>
      <c r="C8" s="200">
        <v>1</v>
      </c>
      <c r="D8" s="199">
        <v>138</v>
      </c>
      <c r="E8" s="198">
        <v>72</v>
      </c>
      <c r="F8" s="198">
        <v>1</v>
      </c>
      <c r="G8" s="197">
        <f>IF(ISBLANK(D8),"",D8+E8)</f>
        <v>210</v>
      </c>
      <c r="H8" s="192"/>
      <c r="I8" s="191"/>
      <c r="J8" s="126"/>
      <c r="K8" s="294" t="s">
        <v>212</v>
      </c>
      <c r="L8" s="294"/>
      <c r="M8" s="200">
        <v>2</v>
      </c>
      <c r="N8" s="199">
        <v>133</v>
      </c>
      <c r="O8" s="198">
        <v>45</v>
      </c>
      <c r="P8" s="198">
        <v>8</v>
      </c>
      <c r="Q8" s="197">
        <f>IF(ISBLANK(N8),"",N8+O8)</f>
        <v>178</v>
      </c>
      <c r="R8" s="192"/>
      <c r="S8" s="191"/>
    </row>
    <row r="9" spans="1:19" ht="12.75" customHeight="1">
      <c r="A9" s="294"/>
      <c r="B9" s="294"/>
      <c r="C9" s="196">
        <v>2</v>
      </c>
      <c r="D9" s="195">
        <v>129</v>
      </c>
      <c r="E9" s="194">
        <v>60</v>
      </c>
      <c r="F9" s="194">
        <v>1</v>
      </c>
      <c r="G9" s="193">
        <f>IF(ISBLANK(D9),"",D9+E9)</f>
        <v>189</v>
      </c>
      <c r="H9" s="192"/>
      <c r="I9" s="191"/>
      <c r="J9" s="126"/>
      <c r="K9" s="294"/>
      <c r="L9" s="294"/>
      <c r="M9" s="196">
        <v>1</v>
      </c>
      <c r="N9" s="195">
        <v>133</v>
      </c>
      <c r="O9" s="194">
        <v>54</v>
      </c>
      <c r="P9" s="194">
        <v>6</v>
      </c>
      <c r="Q9" s="193">
        <f>IF(ISBLANK(N9),"",N9+O9)</f>
        <v>187</v>
      </c>
      <c r="R9" s="192"/>
      <c r="S9" s="191"/>
    </row>
    <row r="10" spans="1:19" ht="12.75" customHeight="1" thickBot="1">
      <c r="A10" s="295" t="s">
        <v>211</v>
      </c>
      <c r="B10" s="295"/>
      <c r="C10" s="190"/>
      <c r="D10" s="189"/>
      <c r="E10" s="189"/>
      <c r="F10" s="189"/>
      <c r="G10" s="188">
        <f>IF(ISBLANK(D10),"",D10+E10)</f>
      </c>
      <c r="H10" s="183"/>
      <c r="I10" s="187"/>
      <c r="J10" s="126"/>
      <c r="K10" s="295" t="s">
        <v>18</v>
      </c>
      <c r="L10" s="295"/>
      <c r="M10" s="190"/>
      <c r="N10" s="189"/>
      <c r="O10" s="189"/>
      <c r="P10" s="189"/>
      <c r="Q10" s="188">
        <f>IF(ISBLANK(N10),"",N10+O10)</f>
      </c>
      <c r="R10" s="183"/>
      <c r="S10" s="187"/>
    </row>
    <row r="11" spans="1:19" ht="12.75" customHeight="1" thickBot="1">
      <c r="A11" s="295"/>
      <c r="B11" s="295"/>
      <c r="C11" s="186"/>
      <c r="D11" s="185"/>
      <c r="E11" s="185"/>
      <c r="F11" s="185"/>
      <c r="G11" s="201">
        <f>IF(ISBLANK(D11),"",D11+E11)</f>
      </c>
      <c r="H11" s="183"/>
      <c r="I11" s="296">
        <f>IF(ISNUMBER(G12),IF(G12&gt;Q12,2,IF(G12=Q12,1,0)),"")</f>
        <v>2</v>
      </c>
      <c r="J11" s="126"/>
      <c r="K11" s="295"/>
      <c r="L11" s="295"/>
      <c r="M11" s="186"/>
      <c r="N11" s="185"/>
      <c r="O11" s="185"/>
      <c r="P11" s="185"/>
      <c r="Q11" s="184">
        <f>IF(ISBLANK(N11),"",N11+O11)</f>
      </c>
      <c r="R11" s="183"/>
      <c r="S11" s="296">
        <f>IF(ISNUMBER(Q12),IF(G12&lt;Q12,2,IF(G12=Q12,1,0)),"")</f>
        <v>0</v>
      </c>
    </row>
    <row r="12" spans="1:19" ht="12.75" customHeight="1" thickBot="1" thickTop="1">
      <c r="A12" s="297">
        <v>13409</v>
      </c>
      <c r="B12" s="297"/>
      <c r="C12" s="182" t="s">
        <v>17</v>
      </c>
      <c r="D12" s="181">
        <f>IF(ISNUMBER(D8),SUM(D8:D11),"")</f>
        <v>267</v>
      </c>
      <c r="E12" s="180">
        <f>IF(ISNUMBER(E8),SUM(E8:E11),"")</f>
        <v>132</v>
      </c>
      <c r="F12" s="179">
        <f>IF(ISNUMBER(F8),SUM(F8:F11),"")</f>
        <v>2</v>
      </c>
      <c r="G12" s="178">
        <f>IF(ISNUMBER(G8),SUM(G8:G11),"")</f>
        <v>399</v>
      </c>
      <c r="H12" s="177"/>
      <c r="I12" s="296"/>
      <c r="J12" s="126"/>
      <c r="K12" s="297">
        <v>5883</v>
      </c>
      <c r="L12" s="297"/>
      <c r="M12" s="182" t="s">
        <v>17</v>
      </c>
      <c r="N12" s="181">
        <f>IF(ISNUMBER(N8),SUM(N8:N11),"")</f>
        <v>266</v>
      </c>
      <c r="O12" s="180">
        <f>IF(ISNUMBER(O8),SUM(O8:O11),"")</f>
        <v>99</v>
      </c>
      <c r="P12" s="179">
        <f>IF(ISNUMBER(P8),SUM(P8:P11),"")</f>
        <v>14</v>
      </c>
      <c r="Q12" s="178">
        <f>IF(ISNUMBER(Q8),SUM(Q8:Q11),"")</f>
        <v>365</v>
      </c>
      <c r="R12" s="177"/>
      <c r="S12" s="296"/>
    </row>
    <row r="13" spans="1:19" ht="12.75" customHeight="1" thickBot="1" thickTop="1">
      <c r="A13" s="294" t="s">
        <v>210</v>
      </c>
      <c r="B13" s="294"/>
      <c r="C13" s="200">
        <v>1</v>
      </c>
      <c r="D13" s="199">
        <v>136</v>
      </c>
      <c r="E13" s="198">
        <v>61</v>
      </c>
      <c r="F13" s="198">
        <v>5</v>
      </c>
      <c r="G13" s="197">
        <f>IF(ISBLANK(D13),"",D13+E13)</f>
        <v>197</v>
      </c>
      <c r="H13" s="192"/>
      <c r="I13" s="191"/>
      <c r="J13" s="126"/>
      <c r="K13" s="294" t="s">
        <v>209</v>
      </c>
      <c r="L13" s="294"/>
      <c r="M13" s="200">
        <v>2</v>
      </c>
      <c r="N13" s="199">
        <v>142</v>
      </c>
      <c r="O13" s="198">
        <v>45</v>
      </c>
      <c r="P13" s="198">
        <v>8</v>
      </c>
      <c r="Q13" s="197">
        <f>IF(ISBLANK(N13),"",N13+O13)</f>
        <v>187</v>
      </c>
      <c r="R13" s="192"/>
      <c r="S13" s="191"/>
    </row>
    <row r="14" spans="1:19" ht="12.75" customHeight="1">
      <c r="A14" s="294"/>
      <c r="B14" s="294"/>
      <c r="C14" s="196">
        <v>2</v>
      </c>
      <c r="D14" s="195">
        <v>142</v>
      </c>
      <c r="E14" s="194">
        <v>62</v>
      </c>
      <c r="F14" s="194">
        <v>5</v>
      </c>
      <c r="G14" s="193">
        <f>IF(ISBLANK(D14),"",D14+E14)</f>
        <v>204</v>
      </c>
      <c r="H14" s="192"/>
      <c r="I14" s="191"/>
      <c r="J14" s="126"/>
      <c r="K14" s="294"/>
      <c r="L14" s="294"/>
      <c r="M14" s="196">
        <v>1</v>
      </c>
      <c r="N14" s="195">
        <v>138</v>
      </c>
      <c r="O14" s="194">
        <v>54</v>
      </c>
      <c r="P14" s="194">
        <v>4</v>
      </c>
      <c r="Q14" s="193">
        <f>IF(ISBLANK(N14),"",N14+O14)</f>
        <v>192</v>
      </c>
      <c r="R14" s="192"/>
      <c r="S14" s="191"/>
    </row>
    <row r="15" spans="1:19" ht="12.75" customHeight="1" thickBot="1">
      <c r="A15" s="295" t="s">
        <v>208</v>
      </c>
      <c r="B15" s="295"/>
      <c r="C15" s="190"/>
      <c r="D15" s="189"/>
      <c r="E15" s="189"/>
      <c r="F15" s="189"/>
      <c r="G15" s="188">
        <f>IF(ISBLANK(D15),"",D15+E15)</f>
      </c>
      <c r="H15" s="183"/>
      <c r="I15" s="187"/>
      <c r="J15" s="126"/>
      <c r="K15" s="295" t="s">
        <v>184</v>
      </c>
      <c r="L15" s="295"/>
      <c r="M15" s="190"/>
      <c r="N15" s="189"/>
      <c r="O15" s="189"/>
      <c r="P15" s="189"/>
      <c r="Q15" s="188">
        <f>IF(ISBLANK(N15),"",N15+O15)</f>
      </c>
      <c r="R15" s="183"/>
      <c r="S15" s="187"/>
    </row>
    <row r="16" spans="1:19" ht="12.75" customHeight="1" thickBot="1">
      <c r="A16" s="295"/>
      <c r="B16" s="295"/>
      <c r="C16" s="186"/>
      <c r="D16" s="185"/>
      <c r="E16" s="185"/>
      <c r="F16" s="185"/>
      <c r="G16" s="184">
        <f>IF(ISBLANK(D16),"",D16+E16)</f>
      </c>
      <c r="H16" s="183"/>
      <c r="I16" s="296">
        <f>IF(ISNUMBER(G17),IF(G17&gt;Q17,2,IF(G17=Q17,1,0)),"")</f>
        <v>2</v>
      </c>
      <c r="J16" s="126"/>
      <c r="K16" s="295"/>
      <c r="L16" s="295"/>
      <c r="M16" s="186"/>
      <c r="N16" s="185"/>
      <c r="O16" s="185"/>
      <c r="P16" s="185"/>
      <c r="Q16" s="184">
        <f>IF(ISBLANK(N16),"",N16+O16)</f>
      </c>
      <c r="R16" s="183"/>
      <c r="S16" s="296">
        <f>IF(ISNUMBER(Q17),IF(G17&lt;Q17,2,IF(G17=Q17,1,0)),"")</f>
        <v>0</v>
      </c>
    </row>
    <row r="17" spans="1:19" ht="12.75" customHeight="1" thickBot="1" thickTop="1">
      <c r="A17" s="297">
        <v>13410</v>
      </c>
      <c r="B17" s="297"/>
      <c r="C17" s="182" t="s">
        <v>17</v>
      </c>
      <c r="D17" s="181">
        <f>IF(ISNUMBER(D13),SUM(D13:D16),"")</f>
        <v>278</v>
      </c>
      <c r="E17" s="180">
        <f>IF(ISNUMBER(E13),SUM(E13:E16),"")</f>
        <v>123</v>
      </c>
      <c r="F17" s="179">
        <f>IF(ISNUMBER(F13),SUM(F13:F16),"")</f>
        <v>10</v>
      </c>
      <c r="G17" s="178">
        <f>IF(ISNUMBER(G13),SUM(G13:G16),"")</f>
        <v>401</v>
      </c>
      <c r="H17" s="177"/>
      <c r="I17" s="296"/>
      <c r="J17" s="126"/>
      <c r="K17" s="297">
        <v>5879</v>
      </c>
      <c r="L17" s="297"/>
      <c r="M17" s="182" t="s">
        <v>17</v>
      </c>
      <c r="N17" s="181">
        <f>IF(ISNUMBER(N13),SUM(N13:N16),"")</f>
        <v>280</v>
      </c>
      <c r="O17" s="180">
        <f>IF(ISNUMBER(O13),SUM(O13:O16),"")</f>
        <v>99</v>
      </c>
      <c r="P17" s="179">
        <f>IF(ISNUMBER(P13),SUM(P13:P16),"")</f>
        <v>12</v>
      </c>
      <c r="Q17" s="178">
        <f>IF(ISNUMBER(Q13),SUM(Q13:Q16),"")</f>
        <v>379</v>
      </c>
      <c r="R17" s="177"/>
      <c r="S17" s="296"/>
    </row>
    <row r="18" spans="1:19" ht="12.75" customHeight="1" thickBot="1" thickTop="1">
      <c r="A18" s="294" t="s">
        <v>207</v>
      </c>
      <c r="B18" s="294"/>
      <c r="C18" s="200">
        <v>1</v>
      </c>
      <c r="D18" s="199">
        <v>134</v>
      </c>
      <c r="E18" s="198">
        <v>45</v>
      </c>
      <c r="F18" s="198">
        <v>8</v>
      </c>
      <c r="G18" s="197">
        <f>IF(ISBLANK(D18),"",D18+E18)</f>
        <v>179</v>
      </c>
      <c r="H18" s="192"/>
      <c r="I18" s="191"/>
      <c r="J18" s="126"/>
      <c r="K18" s="294" t="s">
        <v>206</v>
      </c>
      <c r="L18" s="294"/>
      <c r="M18" s="200">
        <v>2</v>
      </c>
      <c r="N18" s="199">
        <v>146</v>
      </c>
      <c r="O18" s="198">
        <v>51</v>
      </c>
      <c r="P18" s="198">
        <v>7</v>
      </c>
      <c r="Q18" s="197">
        <f>IF(ISBLANK(N18),"",N18+O18)</f>
        <v>197</v>
      </c>
      <c r="R18" s="192"/>
      <c r="S18" s="191"/>
    </row>
    <row r="19" spans="1:19" ht="12.75" customHeight="1">
      <c r="A19" s="294"/>
      <c r="B19" s="294"/>
      <c r="C19" s="196">
        <v>2</v>
      </c>
      <c r="D19" s="195">
        <v>144</v>
      </c>
      <c r="E19" s="194">
        <v>58</v>
      </c>
      <c r="F19" s="194">
        <v>3</v>
      </c>
      <c r="G19" s="193">
        <f>IF(ISBLANK(D19),"",D19+E19)</f>
        <v>202</v>
      </c>
      <c r="H19" s="192"/>
      <c r="I19" s="191"/>
      <c r="J19" s="126"/>
      <c r="K19" s="294"/>
      <c r="L19" s="294"/>
      <c r="M19" s="196">
        <v>1</v>
      </c>
      <c r="N19" s="195">
        <v>132</v>
      </c>
      <c r="O19" s="194">
        <v>33</v>
      </c>
      <c r="P19" s="194">
        <v>14</v>
      </c>
      <c r="Q19" s="193">
        <f>IF(ISBLANK(N19),"",N19+O19)</f>
        <v>165</v>
      </c>
      <c r="R19" s="192"/>
      <c r="S19" s="191"/>
    </row>
    <row r="20" spans="1:19" ht="12.75" customHeight="1" thickBot="1">
      <c r="A20" s="295" t="s">
        <v>32</v>
      </c>
      <c r="B20" s="295"/>
      <c r="C20" s="190"/>
      <c r="D20" s="189"/>
      <c r="E20" s="189"/>
      <c r="F20" s="189"/>
      <c r="G20" s="188">
        <f>IF(ISBLANK(D20),"",D20+E20)</f>
      </c>
      <c r="H20" s="183"/>
      <c r="I20" s="187"/>
      <c r="J20" s="126"/>
      <c r="K20" s="295" t="s">
        <v>136</v>
      </c>
      <c r="L20" s="295"/>
      <c r="M20" s="190"/>
      <c r="N20" s="189"/>
      <c r="O20" s="189"/>
      <c r="P20" s="189"/>
      <c r="Q20" s="188">
        <f>IF(ISBLANK(N20),"",N20+O20)</f>
      </c>
      <c r="R20" s="183"/>
      <c r="S20" s="187"/>
    </row>
    <row r="21" spans="1:19" ht="12.75" customHeight="1" thickBot="1">
      <c r="A21" s="295"/>
      <c r="B21" s="295"/>
      <c r="C21" s="186"/>
      <c r="D21" s="185"/>
      <c r="E21" s="185"/>
      <c r="F21" s="185"/>
      <c r="G21" s="184">
        <f>IF(ISBLANK(D21),"",D21+E21)</f>
      </c>
      <c r="H21" s="183"/>
      <c r="I21" s="296">
        <f>IF(ISNUMBER(G22),IF(G22&gt;Q22,2,IF(G22=Q22,1,0)),"")</f>
        <v>2</v>
      </c>
      <c r="J21" s="126"/>
      <c r="K21" s="295"/>
      <c r="L21" s="295"/>
      <c r="M21" s="186"/>
      <c r="N21" s="185"/>
      <c r="O21" s="185" t="s">
        <v>205</v>
      </c>
      <c r="P21" s="185"/>
      <c r="Q21" s="184">
        <f>IF(ISBLANK(N21),"",N21+O21)</f>
      </c>
      <c r="R21" s="183"/>
      <c r="S21" s="296">
        <f>IF(ISNUMBER(Q22),IF(G22&lt;Q22,2,IF(G22=Q22,1,0)),"")</f>
        <v>0</v>
      </c>
    </row>
    <row r="22" spans="1:19" ht="12.75" customHeight="1" thickBot="1" thickTop="1">
      <c r="A22" s="297">
        <v>13843</v>
      </c>
      <c r="B22" s="297"/>
      <c r="C22" s="182" t="s">
        <v>17</v>
      </c>
      <c r="D22" s="181">
        <f>IF(ISNUMBER(D18),SUM(D18:D21),"")</f>
        <v>278</v>
      </c>
      <c r="E22" s="180">
        <f>IF(ISNUMBER(E18),SUM(E18:E21),"")</f>
        <v>103</v>
      </c>
      <c r="F22" s="179">
        <f>IF(ISNUMBER(F18),SUM(F18:F21),"")</f>
        <v>11</v>
      </c>
      <c r="G22" s="178">
        <f>IF(ISNUMBER(G18),SUM(G18:G21),"")</f>
        <v>381</v>
      </c>
      <c r="H22" s="177"/>
      <c r="I22" s="296"/>
      <c r="J22" s="126"/>
      <c r="K22" s="297">
        <v>10844</v>
      </c>
      <c r="L22" s="297"/>
      <c r="M22" s="182" t="s">
        <v>17</v>
      </c>
      <c r="N22" s="181">
        <f>IF(ISNUMBER(N18),SUM(N18:N21),"")</f>
        <v>278</v>
      </c>
      <c r="O22" s="180">
        <f>IF(ISNUMBER(O18),SUM(O18:O21),"")</f>
        <v>84</v>
      </c>
      <c r="P22" s="179">
        <f>IF(ISNUMBER(P18),SUM(P18:P21),"")</f>
        <v>21</v>
      </c>
      <c r="Q22" s="178">
        <f>IF(ISNUMBER(Q18),SUM(Q18:Q21),"")</f>
        <v>362</v>
      </c>
      <c r="R22" s="177"/>
      <c r="S22" s="296"/>
    </row>
    <row r="23" spans="1:19" ht="12.75" customHeight="1" thickBot="1" thickTop="1">
      <c r="A23" s="294" t="s">
        <v>204</v>
      </c>
      <c r="B23" s="294"/>
      <c r="C23" s="200">
        <v>1</v>
      </c>
      <c r="D23" s="199">
        <v>147</v>
      </c>
      <c r="E23" s="198">
        <v>50</v>
      </c>
      <c r="F23" s="198">
        <v>3</v>
      </c>
      <c r="G23" s="197">
        <f>IF(ISBLANK(D23),"",D23+E23)</f>
        <v>197</v>
      </c>
      <c r="H23" s="192"/>
      <c r="I23" s="191"/>
      <c r="J23" s="126"/>
      <c r="K23" s="294" t="s">
        <v>203</v>
      </c>
      <c r="L23" s="294"/>
      <c r="M23" s="200">
        <v>2</v>
      </c>
      <c r="N23" s="199">
        <v>119</v>
      </c>
      <c r="O23" s="198">
        <v>53</v>
      </c>
      <c r="P23" s="198">
        <v>4</v>
      </c>
      <c r="Q23" s="197">
        <f>IF(ISBLANK(N23),"",N23+O23)</f>
        <v>172</v>
      </c>
      <c r="R23" s="192"/>
      <c r="S23" s="191"/>
    </row>
    <row r="24" spans="1:19" ht="12.75" customHeight="1">
      <c r="A24" s="294"/>
      <c r="B24" s="294"/>
      <c r="C24" s="196">
        <v>2</v>
      </c>
      <c r="D24" s="195">
        <v>148</v>
      </c>
      <c r="E24" s="194">
        <v>35</v>
      </c>
      <c r="F24" s="194">
        <v>8</v>
      </c>
      <c r="G24" s="193">
        <f>IF(ISBLANK(D24),"",D24+E24)</f>
        <v>183</v>
      </c>
      <c r="H24" s="192"/>
      <c r="I24" s="191"/>
      <c r="J24" s="126"/>
      <c r="K24" s="294"/>
      <c r="L24" s="294"/>
      <c r="M24" s="196">
        <v>1</v>
      </c>
      <c r="N24" s="195">
        <v>139</v>
      </c>
      <c r="O24" s="194">
        <v>67</v>
      </c>
      <c r="P24" s="194">
        <v>3</v>
      </c>
      <c r="Q24" s="193">
        <f>IF(ISBLANK(N24),"",N24+O24)</f>
        <v>206</v>
      </c>
      <c r="R24" s="192"/>
      <c r="S24" s="191"/>
    </row>
    <row r="25" spans="1:19" ht="12.75" customHeight="1" thickBot="1">
      <c r="A25" s="295" t="s">
        <v>150</v>
      </c>
      <c r="B25" s="295"/>
      <c r="C25" s="190"/>
      <c r="D25" s="189"/>
      <c r="E25" s="189"/>
      <c r="F25" s="189"/>
      <c r="G25" s="188">
        <f>IF(ISBLANK(D25),"",D25+E25)</f>
      </c>
      <c r="H25" s="183"/>
      <c r="I25" s="187"/>
      <c r="J25" s="126"/>
      <c r="K25" s="295" t="s">
        <v>29</v>
      </c>
      <c r="L25" s="295"/>
      <c r="M25" s="190"/>
      <c r="N25" s="189"/>
      <c r="O25" s="189"/>
      <c r="P25" s="189"/>
      <c r="Q25" s="188">
        <f>IF(ISBLANK(N25),"",N25+O25)</f>
      </c>
      <c r="R25" s="183"/>
      <c r="S25" s="187"/>
    </row>
    <row r="26" spans="1:19" ht="12.75" customHeight="1" thickBot="1">
      <c r="A26" s="295"/>
      <c r="B26" s="295"/>
      <c r="C26" s="186"/>
      <c r="D26" s="185"/>
      <c r="E26" s="185"/>
      <c r="F26" s="185"/>
      <c r="G26" s="184">
        <f>IF(ISBLANK(D26),"",D26+E26)</f>
      </c>
      <c r="H26" s="183"/>
      <c r="I26" s="296">
        <f>IF(ISNUMBER(G27),IF(G27&gt;Q27,2,IF(G27=Q27,1,0)),"")</f>
        <v>2</v>
      </c>
      <c r="J26" s="126"/>
      <c r="K26" s="295"/>
      <c r="L26" s="295"/>
      <c r="M26" s="186"/>
      <c r="N26" s="185"/>
      <c r="O26" s="185"/>
      <c r="P26" s="185"/>
      <c r="Q26" s="184">
        <f>IF(ISBLANK(N26),"",N26+O26)</f>
      </c>
      <c r="R26" s="183"/>
      <c r="S26" s="296">
        <f>IF(ISNUMBER(Q27),IF(G27&lt;Q27,2,IF(G27=Q27,1,0)),"")</f>
        <v>0</v>
      </c>
    </row>
    <row r="27" spans="1:19" ht="12.75" customHeight="1" thickBot="1" thickTop="1">
      <c r="A27" s="297">
        <v>1359</v>
      </c>
      <c r="B27" s="297"/>
      <c r="C27" s="182" t="s">
        <v>17</v>
      </c>
      <c r="D27" s="181">
        <f>IF(ISNUMBER(D23),SUM(D23:D26),"")</f>
        <v>295</v>
      </c>
      <c r="E27" s="180">
        <f>IF(ISNUMBER(E23),SUM(E23:E26),"")</f>
        <v>85</v>
      </c>
      <c r="F27" s="179">
        <f>IF(ISNUMBER(F23),SUM(F23:F26),"")</f>
        <v>11</v>
      </c>
      <c r="G27" s="178">
        <f>IF(ISNUMBER(G23),SUM(G23:G26),"")</f>
        <v>380</v>
      </c>
      <c r="H27" s="177"/>
      <c r="I27" s="296"/>
      <c r="J27" s="126"/>
      <c r="K27" s="297">
        <v>9477</v>
      </c>
      <c r="L27" s="297"/>
      <c r="M27" s="182" t="s">
        <v>17</v>
      </c>
      <c r="N27" s="181">
        <f>IF(ISNUMBER(N23),SUM(N23:N26),"")</f>
        <v>258</v>
      </c>
      <c r="O27" s="180">
        <f>IF(ISNUMBER(O23),SUM(O23:O26),"")</f>
        <v>120</v>
      </c>
      <c r="P27" s="179">
        <f>IF(ISNUMBER(P23),SUM(P23:P26),"")</f>
        <v>7</v>
      </c>
      <c r="Q27" s="178">
        <f>IF(ISNUMBER(Q23),SUM(Q23:Q26),"")</f>
        <v>378</v>
      </c>
      <c r="R27" s="177"/>
      <c r="S27" s="296"/>
    </row>
    <row r="28" spans="1:19" ht="12.75" customHeight="1" thickBot="1" thickTop="1">
      <c r="A28" s="294" t="s">
        <v>202</v>
      </c>
      <c r="B28" s="294"/>
      <c r="C28" s="200">
        <v>1</v>
      </c>
      <c r="D28" s="199">
        <v>137</v>
      </c>
      <c r="E28" s="198">
        <v>36</v>
      </c>
      <c r="F28" s="198">
        <v>13</v>
      </c>
      <c r="G28" s="197">
        <f>IF(ISBLANK(D28),"",D28+E28)</f>
        <v>173</v>
      </c>
      <c r="H28" s="192"/>
      <c r="I28" s="191"/>
      <c r="J28" s="126"/>
      <c r="K28" s="294" t="s">
        <v>201</v>
      </c>
      <c r="L28" s="294"/>
      <c r="M28" s="200">
        <v>2</v>
      </c>
      <c r="N28" s="199">
        <v>119</v>
      </c>
      <c r="O28" s="198">
        <v>46</v>
      </c>
      <c r="P28" s="198">
        <v>6</v>
      </c>
      <c r="Q28" s="197">
        <f>IF(ISBLANK(N28),"",N28+O28)</f>
        <v>165</v>
      </c>
      <c r="R28" s="192"/>
      <c r="S28" s="191"/>
    </row>
    <row r="29" spans="1:19" ht="12.75" customHeight="1">
      <c r="A29" s="294"/>
      <c r="B29" s="294"/>
      <c r="C29" s="196">
        <v>2</v>
      </c>
      <c r="D29" s="195">
        <v>147</v>
      </c>
      <c r="E29" s="194">
        <v>50</v>
      </c>
      <c r="F29" s="194">
        <v>10</v>
      </c>
      <c r="G29" s="193">
        <f>IF(ISBLANK(D29),"",D29+E29)</f>
        <v>197</v>
      </c>
      <c r="H29" s="192"/>
      <c r="I29" s="191"/>
      <c r="J29" s="126"/>
      <c r="K29" s="294"/>
      <c r="L29" s="294"/>
      <c r="M29" s="196">
        <v>1</v>
      </c>
      <c r="N29" s="195">
        <v>135</v>
      </c>
      <c r="O29" s="194">
        <v>54</v>
      </c>
      <c r="P29" s="194">
        <v>5</v>
      </c>
      <c r="Q29" s="193">
        <f>IF(ISBLANK(N29),"",N29+O29)</f>
        <v>189</v>
      </c>
      <c r="R29" s="192"/>
      <c r="S29" s="191"/>
    </row>
    <row r="30" spans="1:19" ht="12.75" customHeight="1" thickBot="1">
      <c r="A30" s="295" t="s">
        <v>200</v>
      </c>
      <c r="B30" s="295"/>
      <c r="C30" s="190"/>
      <c r="D30" s="189"/>
      <c r="E30" s="189"/>
      <c r="F30" s="189"/>
      <c r="G30" s="188">
        <f>IF(ISBLANK(D30),"",D30+E30)</f>
      </c>
      <c r="H30" s="183"/>
      <c r="I30" s="187"/>
      <c r="J30" s="126"/>
      <c r="K30" s="295" t="s">
        <v>18</v>
      </c>
      <c r="L30" s="295"/>
      <c r="M30" s="190"/>
      <c r="N30" s="189"/>
      <c r="O30" s="189"/>
      <c r="P30" s="189"/>
      <c r="Q30" s="188">
        <f>IF(ISBLANK(N30),"",N30+O30)</f>
      </c>
      <c r="R30" s="183"/>
      <c r="S30" s="187"/>
    </row>
    <row r="31" spans="1:19" ht="12.75" customHeight="1" thickBot="1">
      <c r="A31" s="295"/>
      <c r="B31" s="295"/>
      <c r="C31" s="186"/>
      <c r="D31" s="185"/>
      <c r="E31" s="185"/>
      <c r="F31" s="185"/>
      <c r="G31" s="184">
        <f>IF(ISBLANK(D31),"",D31+E31)</f>
      </c>
      <c r="H31" s="183"/>
      <c r="I31" s="296">
        <f>IF(ISNUMBER(G32),IF(G32&gt;Q32,2,IF(G32=Q32,1,0)),"")</f>
        <v>2</v>
      </c>
      <c r="J31" s="126"/>
      <c r="K31" s="295"/>
      <c r="L31" s="295"/>
      <c r="M31" s="186"/>
      <c r="N31" s="185"/>
      <c r="O31" s="185"/>
      <c r="P31" s="185"/>
      <c r="Q31" s="184">
        <f>IF(ISBLANK(N31),"",N31+O31)</f>
      </c>
      <c r="R31" s="183"/>
      <c r="S31" s="296">
        <f>IF(ISNUMBER(Q32),IF(G32&lt;Q32,2,IF(G32=Q32,1,0)),"")</f>
        <v>0</v>
      </c>
    </row>
    <row r="32" spans="1:19" ht="12.75" customHeight="1" thickBot="1" thickTop="1">
      <c r="A32" s="297">
        <v>14125</v>
      </c>
      <c r="B32" s="297"/>
      <c r="C32" s="182" t="s">
        <v>17</v>
      </c>
      <c r="D32" s="181">
        <f>IF(ISNUMBER(D28),SUM(D28:D31),"")</f>
        <v>284</v>
      </c>
      <c r="E32" s="180">
        <f>IF(ISNUMBER(E28),SUM(E28:E31),"")</f>
        <v>86</v>
      </c>
      <c r="F32" s="179">
        <f>IF(ISNUMBER(F28),SUM(F28:F31),"")</f>
        <v>23</v>
      </c>
      <c r="G32" s="178">
        <f>IF(ISNUMBER(G28),SUM(G28:G31),"")</f>
        <v>370</v>
      </c>
      <c r="H32" s="177"/>
      <c r="I32" s="296"/>
      <c r="J32" s="126"/>
      <c r="K32" s="297">
        <v>9626</v>
      </c>
      <c r="L32" s="297"/>
      <c r="M32" s="182" t="s">
        <v>17</v>
      </c>
      <c r="N32" s="181">
        <f>IF(ISNUMBER(N28),SUM(N28:N31),"")</f>
        <v>254</v>
      </c>
      <c r="O32" s="180">
        <f>IF(ISNUMBER(O28),SUM(O28:O31),"")</f>
        <v>100</v>
      </c>
      <c r="P32" s="179">
        <f>IF(ISNUMBER(P28),SUM(P28:P31),"")</f>
        <v>11</v>
      </c>
      <c r="Q32" s="178">
        <f>IF(ISNUMBER(Q28),SUM(Q28:Q31),"")</f>
        <v>354</v>
      </c>
      <c r="R32" s="177"/>
      <c r="S32" s="296"/>
    </row>
    <row r="33" spans="1:19" ht="12.75" customHeight="1" thickBot="1" thickTop="1">
      <c r="A33" s="294" t="s">
        <v>199</v>
      </c>
      <c r="B33" s="294"/>
      <c r="C33" s="200">
        <v>1</v>
      </c>
      <c r="D33" s="199">
        <v>144</v>
      </c>
      <c r="E33" s="198">
        <v>71</v>
      </c>
      <c r="F33" s="198">
        <v>2</v>
      </c>
      <c r="G33" s="197">
        <f>IF(ISBLANK(D33),"",D33+E33)</f>
        <v>215</v>
      </c>
      <c r="H33" s="192"/>
      <c r="I33" s="191"/>
      <c r="J33" s="126"/>
      <c r="K33" s="294" t="s">
        <v>198</v>
      </c>
      <c r="L33" s="294"/>
      <c r="M33" s="200">
        <v>2</v>
      </c>
      <c r="N33" s="199">
        <v>154</v>
      </c>
      <c r="O33" s="198">
        <v>43</v>
      </c>
      <c r="P33" s="198">
        <v>6</v>
      </c>
      <c r="Q33" s="197">
        <f>IF(ISBLANK(N33),"",N33+O33)</f>
        <v>197</v>
      </c>
      <c r="R33" s="192"/>
      <c r="S33" s="191"/>
    </row>
    <row r="34" spans="1:19" ht="12.75" customHeight="1">
      <c r="A34" s="294"/>
      <c r="B34" s="294"/>
      <c r="C34" s="196">
        <v>2</v>
      </c>
      <c r="D34" s="195">
        <v>150</v>
      </c>
      <c r="E34" s="194">
        <v>52</v>
      </c>
      <c r="F34" s="194">
        <v>2</v>
      </c>
      <c r="G34" s="193">
        <f>IF(ISBLANK(D34),"",D34+E34)</f>
        <v>202</v>
      </c>
      <c r="H34" s="192"/>
      <c r="I34" s="191"/>
      <c r="J34" s="126"/>
      <c r="K34" s="294"/>
      <c r="L34" s="294"/>
      <c r="M34" s="196">
        <v>1</v>
      </c>
      <c r="N34" s="195">
        <v>139</v>
      </c>
      <c r="O34" s="194">
        <v>68</v>
      </c>
      <c r="P34" s="194">
        <v>8</v>
      </c>
      <c r="Q34" s="193">
        <f>IF(ISBLANK(N34),"",N34+O34)</f>
        <v>207</v>
      </c>
      <c r="R34" s="192"/>
      <c r="S34" s="191"/>
    </row>
    <row r="35" spans="1:19" ht="12.75" customHeight="1" thickBot="1">
      <c r="A35" s="295" t="s">
        <v>142</v>
      </c>
      <c r="B35" s="295"/>
      <c r="C35" s="190"/>
      <c r="D35" s="189"/>
      <c r="E35" s="189"/>
      <c r="F35" s="189"/>
      <c r="G35" s="188">
        <f>IF(ISBLANK(D35),"",D35+E35)</f>
      </c>
      <c r="H35" s="183"/>
      <c r="I35" s="187"/>
      <c r="J35" s="126"/>
      <c r="K35" s="295" t="s">
        <v>150</v>
      </c>
      <c r="L35" s="295"/>
      <c r="M35" s="190"/>
      <c r="N35" s="189"/>
      <c r="O35" s="189"/>
      <c r="P35" s="189"/>
      <c r="Q35" s="188">
        <f>IF(ISBLANK(N35),"",N35+O35)</f>
      </c>
      <c r="R35" s="183"/>
      <c r="S35" s="187"/>
    </row>
    <row r="36" spans="1:19" ht="12.75" customHeight="1" thickBot="1">
      <c r="A36" s="295"/>
      <c r="B36" s="295"/>
      <c r="C36" s="186"/>
      <c r="D36" s="185"/>
      <c r="E36" s="185"/>
      <c r="F36" s="185"/>
      <c r="G36" s="184">
        <f>IF(ISBLANK(D36),"",D36+E36)</f>
      </c>
      <c r="H36" s="183"/>
      <c r="I36" s="296">
        <f>IF(ISNUMBER(G37),IF(G37&gt;Q37,2,IF(G37=Q37,1,0)),"")</f>
        <v>2</v>
      </c>
      <c r="J36" s="126"/>
      <c r="K36" s="295"/>
      <c r="L36" s="295"/>
      <c r="M36" s="186"/>
      <c r="N36" s="185"/>
      <c r="O36" s="185"/>
      <c r="P36" s="185"/>
      <c r="Q36" s="184">
        <f>IF(ISBLANK(N36),"",N36+O36)</f>
      </c>
      <c r="R36" s="183"/>
      <c r="S36" s="296">
        <f>IF(ISNUMBER(Q37),IF(G37&lt;Q37,2,IF(G37=Q37,1,0)),"")</f>
        <v>0</v>
      </c>
    </row>
    <row r="37" spans="1:19" ht="12.75" customHeight="1" thickBot="1" thickTop="1">
      <c r="A37" s="297">
        <v>1348</v>
      </c>
      <c r="B37" s="297"/>
      <c r="C37" s="182" t="s">
        <v>17</v>
      </c>
      <c r="D37" s="181">
        <f>IF(ISNUMBER(D33),SUM(D33:D36),"")</f>
        <v>294</v>
      </c>
      <c r="E37" s="180">
        <f>IF(ISNUMBER(E33),SUM(E33:E36),"")</f>
        <v>123</v>
      </c>
      <c r="F37" s="179">
        <f>IF(ISNUMBER(F33),SUM(F33:F36),"")</f>
        <v>4</v>
      </c>
      <c r="G37" s="178">
        <f>IF(ISNUMBER(G33),SUM(G33:G36),"")</f>
        <v>417</v>
      </c>
      <c r="H37" s="177"/>
      <c r="I37" s="296"/>
      <c r="J37" s="126"/>
      <c r="K37" s="297">
        <v>5881</v>
      </c>
      <c r="L37" s="297"/>
      <c r="M37" s="182" t="s">
        <v>17</v>
      </c>
      <c r="N37" s="181">
        <f>IF(ISNUMBER(N33),SUM(N33:N36),"")</f>
        <v>293</v>
      </c>
      <c r="O37" s="180">
        <f>IF(ISNUMBER(O33),SUM(O33:O36),"")</f>
        <v>111</v>
      </c>
      <c r="P37" s="179">
        <f>IF(ISNUMBER(P33),SUM(P33:P36),"")</f>
        <v>14</v>
      </c>
      <c r="Q37" s="178">
        <f>IF(ISNUMBER(Q33),SUM(Q33:Q36),"")</f>
        <v>404</v>
      </c>
      <c r="R37" s="177"/>
      <c r="S37" s="296"/>
    </row>
    <row r="38" spans="1:19" ht="14.25" thickBot="1" thickTop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</row>
    <row r="39" spans="1:19" ht="21" thickBot="1">
      <c r="A39" s="176"/>
      <c r="B39" s="175"/>
      <c r="C39" s="174" t="s">
        <v>16</v>
      </c>
      <c r="D39" s="173">
        <f>IF(ISNUMBER(D12),SUM(D12,D17,D22,D27,D32,D37),"")</f>
        <v>1696</v>
      </c>
      <c r="E39" s="172">
        <f>IF(ISNUMBER(E12),SUM(E12,E17,E22,E27,E32,E37),"")</f>
        <v>652</v>
      </c>
      <c r="F39" s="171">
        <f>IF(ISNUMBER(F12),SUM(F12,F17,F22,F27,F32,F37),"")</f>
        <v>61</v>
      </c>
      <c r="G39" s="170">
        <f>IF(ISNUMBER(G12),SUM(G12,G17,G22,G27,G32,G37),"")</f>
        <v>2348</v>
      </c>
      <c r="H39" s="169"/>
      <c r="I39" s="168">
        <f>IF(ISNUMBER(G39),IF(G39&gt;Q39,4,IF(G39=Q39,2,0)),"")</f>
        <v>4</v>
      </c>
      <c r="J39" s="126"/>
      <c r="K39" s="176"/>
      <c r="L39" s="175"/>
      <c r="M39" s="174" t="s">
        <v>16</v>
      </c>
      <c r="N39" s="173">
        <f>IF(ISNUMBER(N12),SUM(N12,N17,N22,N27,N32,N37),"")</f>
        <v>1629</v>
      </c>
      <c r="O39" s="172">
        <f>IF(ISNUMBER(O12),SUM(O12,O17,O22,O27,O32,O37),"")</f>
        <v>613</v>
      </c>
      <c r="P39" s="171">
        <f>IF(ISNUMBER(P12),SUM(P12,P17,P22,P27,P32,P37),"")</f>
        <v>79</v>
      </c>
      <c r="Q39" s="170">
        <f>IF(ISNUMBER(Q12),SUM(Q12,Q17,Q22,Q27,Q32,Q37),"")</f>
        <v>2242</v>
      </c>
      <c r="R39" s="169"/>
      <c r="S39" s="168">
        <f>IF(ISNUMBER(Q39),IF(G39&lt;Q39,4,IF(G39=Q39,2,0)),"")</f>
        <v>0</v>
      </c>
    </row>
    <row r="40" spans="1:19" ht="13.5" thickBo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</row>
    <row r="41" spans="1:19" ht="21" thickBot="1">
      <c r="A41" s="165"/>
      <c r="B41" s="161" t="s">
        <v>133</v>
      </c>
      <c r="C41" s="291" t="s">
        <v>197</v>
      </c>
      <c r="D41" s="291"/>
      <c r="E41" s="291"/>
      <c r="F41" s="126"/>
      <c r="G41" s="292" t="s">
        <v>14</v>
      </c>
      <c r="H41" s="292"/>
      <c r="I41" s="167">
        <f>IF(ISNUMBER(I11),SUM(I11,I16,I21,I26,I31,I36,I39),"")</f>
        <v>16</v>
      </c>
      <c r="J41" s="126"/>
      <c r="K41" s="165"/>
      <c r="L41" s="161" t="s">
        <v>133</v>
      </c>
      <c r="M41" s="291" t="s">
        <v>196</v>
      </c>
      <c r="N41" s="291"/>
      <c r="O41" s="291"/>
      <c r="P41" s="126"/>
      <c r="Q41" s="292" t="s">
        <v>14</v>
      </c>
      <c r="R41" s="292"/>
      <c r="S41" s="167">
        <f>IF(ISNUMBER(S11),SUM(S11,S16,S21,S26,S31,S36,S39),"")</f>
        <v>0</v>
      </c>
    </row>
    <row r="42" spans="1:19" ht="14.25">
      <c r="A42" s="165"/>
      <c r="B42" s="161" t="s">
        <v>128</v>
      </c>
      <c r="C42" s="293"/>
      <c r="D42" s="293"/>
      <c r="E42" s="293"/>
      <c r="F42" s="166"/>
      <c r="G42" s="166"/>
      <c r="H42" s="166"/>
      <c r="I42" s="166"/>
      <c r="J42" s="166"/>
      <c r="K42" s="165"/>
      <c r="L42" s="161" t="s">
        <v>128</v>
      </c>
      <c r="M42" s="293"/>
      <c r="N42" s="293"/>
      <c r="O42" s="293"/>
      <c r="P42" s="164"/>
      <c r="Q42" s="163"/>
      <c r="R42" s="163"/>
      <c r="S42" s="163"/>
    </row>
    <row r="43" spans="1:19" ht="14.25">
      <c r="A43" s="161" t="s">
        <v>131</v>
      </c>
      <c r="B43" s="161" t="s">
        <v>130</v>
      </c>
      <c r="C43" s="284"/>
      <c r="D43" s="284"/>
      <c r="E43" s="284"/>
      <c r="F43" s="284"/>
      <c r="G43" s="284"/>
      <c r="H43" s="284"/>
      <c r="I43" s="161"/>
      <c r="J43" s="161"/>
      <c r="K43" s="161" t="s">
        <v>129</v>
      </c>
      <c r="L43" s="284"/>
      <c r="M43" s="284"/>
      <c r="N43" s="162"/>
      <c r="O43" s="161" t="s">
        <v>128</v>
      </c>
      <c r="P43" s="285"/>
      <c r="Q43" s="285"/>
      <c r="R43" s="285"/>
      <c r="S43" s="285"/>
    </row>
    <row r="44" spans="1:19" ht="14.25">
      <c r="A44" s="161"/>
      <c r="B44" s="161"/>
      <c r="C44" s="160"/>
      <c r="D44" s="160"/>
      <c r="E44" s="160"/>
      <c r="F44" s="160"/>
      <c r="G44" s="160"/>
      <c r="H44" s="160"/>
      <c r="I44" s="161"/>
      <c r="J44" s="161"/>
      <c r="K44" s="161"/>
      <c r="L44" s="160"/>
      <c r="M44" s="160"/>
      <c r="N44" s="162"/>
      <c r="O44" s="161"/>
      <c r="P44" s="160"/>
      <c r="Q44" s="160"/>
      <c r="R44" s="160"/>
      <c r="S44" s="160"/>
    </row>
    <row r="45" spans="1:19" ht="20.25">
      <c r="A45" s="159" t="s">
        <v>11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</row>
    <row r="46" spans="1:19" ht="14.25">
      <c r="A46" s="126"/>
      <c r="B46" s="158" t="s">
        <v>10</v>
      </c>
      <c r="C46" s="286" t="s">
        <v>115</v>
      </c>
      <c r="D46" s="286"/>
      <c r="E46" s="126"/>
      <c r="F46" s="126"/>
      <c r="G46" s="126"/>
      <c r="H46" s="126"/>
      <c r="I46" s="158" t="s">
        <v>9</v>
      </c>
      <c r="J46" s="287">
        <v>18</v>
      </c>
      <c r="K46" s="287"/>
      <c r="L46" s="126"/>
      <c r="M46" s="126"/>
      <c r="N46" s="126"/>
      <c r="O46" s="126"/>
      <c r="P46" s="126"/>
      <c r="Q46" s="126"/>
      <c r="R46" s="126"/>
      <c r="S46" s="126"/>
    </row>
    <row r="47" spans="1:19" ht="14.25">
      <c r="A47" s="126"/>
      <c r="B47" s="158" t="s">
        <v>8</v>
      </c>
      <c r="C47" s="288" t="s">
        <v>73</v>
      </c>
      <c r="D47" s="288"/>
      <c r="E47" s="126"/>
      <c r="F47" s="126"/>
      <c r="G47" s="126"/>
      <c r="H47" s="126"/>
      <c r="I47" s="158" t="s">
        <v>7</v>
      </c>
      <c r="J47" s="289">
        <v>1</v>
      </c>
      <c r="K47" s="289"/>
      <c r="L47" s="126"/>
      <c r="M47" s="126"/>
      <c r="N47" s="126"/>
      <c r="O47" s="126"/>
      <c r="P47" s="158" t="s">
        <v>6</v>
      </c>
      <c r="Q47" s="290"/>
      <c r="R47" s="290"/>
      <c r="S47" s="290"/>
    </row>
    <row r="48" spans="1:19" ht="12.7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</row>
    <row r="49" spans="1:19" ht="12.75">
      <c r="A49" s="276" t="s">
        <v>5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</row>
    <row r="50" spans="1:19" ht="12.75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</row>
    <row r="51" spans="1:19" ht="12.7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</row>
    <row r="52" spans="1:19" ht="12.75">
      <c r="A52" s="283" t="s">
        <v>4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</row>
    <row r="53" spans="1:19" ht="12.75">
      <c r="A53" s="157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55"/>
    </row>
    <row r="54" spans="1:19" ht="12.75">
      <c r="A54" s="156" t="s">
        <v>52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3" t="s">
        <v>50</v>
      </c>
      <c r="L54" s="132"/>
      <c r="M54" s="132"/>
      <c r="N54" s="132"/>
      <c r="O54" s="132"/>
      <c r="P54" s="132"/>
      <c r="Q54" s="132"/>
      <c r="R54" s="132"/>
      <c r="S54" s="155"/>
    </row>
    <row r="55" spans="1:19" ht="12.75">
      <c r="A55" s="154"/>
      <c r="B55" s="151" t="s">
        <v>127</v>
      </c>
      <c r="C55" s="150"/>
      <c r="D55" s="152"/>
      <c r="E55" s="151" t="s">
        <v>126</v>
      </c>
      <c r="F55" s="150"/>
      <c r="G55" s="150"/>
      <c r="H55" s="150"/>
      <c r="I55" s="152"/>
      <c r="J55" s="132"/>
      <c r="K55" s="153"/>
      <c r="L55" s="151" t="s">
        <v>127</v>
      </c>
      <c r="M55" s="150"/>
      <c r="N55" s="152"/>
      <c r="O55" s="151" t="s">
        <v>126</v>
      </c>
      <c r="P55" s="150"/>
      <c r="Q55" s="150"/>
      <c r="R55" s="150"/>
      <c r="S55" s="149"/>
    </row>
    <row r="56" spans="1:19" ht="12.75">
      <c r="A56" s="148" t="s">
        <v>125</v>
      </c>
      <c r="B56" s="144" t="s">
        <v>124</v>
      </c>
      <c r="C56" s="146"/>
      <c r="D56" s="145" t="s">
        <v>123</v>
      </c>
      <c r="E56" s="144" t="s">
        <v>124</v>
      </c>
      <c r="F56" s="143"/>
      <c r="G56" s="143"/>
      <c r="H56" s="142"/>
      <c r="I56" s="145" t="s">
        <v>123</v>
      </c>
      <c r="J56" s="132"/>
      <c r="K56" s="147" t="s">
        <v>125</v>
      </c>
      <c r="L56" s="144" t="s">
        <v>124</v>
      </c>
      <c r="M56" s="146"/>
      <c r="N56" s="145" t="s">
        <v>123</v>
      </c>
      <c r="O56" s="144" t="s">
        <v>124</v>
      </c>
      <c r="P56" s="143"/>
      <c r="Q56" s="143"/>
      <c r="R56" s="142"/>
      <c r="S56" s="141" t="s">
        <v>123</v>
      </c>
    </row>
    <row r="57" spans="1:19" ht="12.75">
      <c r="A57" s="140"/>
      <c r="B57" s="280"/>
      <c r="C57" s="280"/>
      <c r="D57" s="138"/>
      <c r="E57" s="280"/>
      <c r="F57" s="280"/>
      <c r="G57" s="280"/>
      <c r="H57" s="280"/>
      <c r="I57" s="138"/>
      <c r="J57" s="132"/>
      <c r="K57" s="139"/>
      <c r="L57" s="280"/>
      <c r="M57" s="280"/>
      <c r="N57" s="138"/>
      <c r="O57" s="280"/>
      <c r="P57" s="280"/>
      <c r="Q57" s="280"/>
      <c r="R57" s="280"/>
      <c r="S57" s="137"/>
    </row>
    <row r="58" spans="1:19" ht="12.75">
      <c r="A58" s="140"/>
      <c r="B58" s="280"/>
      <c r="C58" s="280"/>
      <c r="D58" s="138"/>
      <c r="E58" s="280"/>
      <c r="F58" s="280"/>
      <c r="G58" s="280"/>
      <c r="H58" s="280"/>
      <c r="I58" s="138"/>
      <c r="J58" s="132"/>
      <c r="K58" s="139"/>
      <c r="L58" s="280"/>
      <c r="M58" s="280"/>
      <c r="N58" s="138"/>
      <c r="O58" s="280"/>
      <c r="P58" s="280"/>
      <c r="Q58" s="280"/>
      <c r="R58" s="280"/>
      <c r="S58" s="137"/>
    </row>
    <row r="59" spans="1:19" ht="12.75">
      <c r="A59" s="136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4"/>
    </row>
    <row r="60" spans="1:19" ht="12.75">
      <c r="A60" s="133"/>
      <c r="B60" s="132"/>
      <c r="C60" s="132"/>
      <c r="D60" s="132"/>
      <c r="E60" s="132"/>
      <c r="F60" s="132"/>
      <c r="G60" s="132"/>
      <c r="H60" s="132"/>
      <c r="I60" s="132"/>
      <c r="J60" s="132"/>
      <c r="K60" s="133"/>
      <c r="L60" s="132"/>
      <c r="M60" s="132"/>
      <c r="N60" s="132"/>
      <c r="O60" s="132"/>
      <c r="P60" s="132"/>
      <c r="Q60" s="132"/>
      <c r="R60" s="132"/>
      <c r="S60" s="132"/>
    </row>
    <row r="61" spans="1:19" ht="12.75">
      <c r="A61" s="281" t="s">
        <v>3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</row>
    <row r="62" spans="1:19" ht="12.75">
      <c r="A62" s="282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</row>
    <row r="63" spans="1:19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</row>
    <row r="64" spans="1:19" ht="12.75">
      <c r="A64" s="276" t="s">
        <v>2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</row>
    <row r="65" spans="1:19" ht="12.75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</row>
    <row r="66" spans="1:19" ht="12.75">
      <c r="A66" s="278" t="s">
        <v>0</v>
      </c>
      <c r="B66" s="278"/>
      <c r="C66" s="279"/>
      <c r="D66" s="279"/>
      <c r="E66" s="279"/>
      <c r="F66" s="279"/>
      <c r="G66" s="279"/>
      <c r="H66" s="279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</row>
    <row r="67" spans="1:19" ht="12.7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30" t="s">
        <v>121</v>
      </c>
      <c r="L67" s="128" t="s">
        <v>120</v>
      </c>
      <c r="M67" s="131"/>
      <c r="N67" s="131"/>
      <c r="O67" s="128" t="s">
        <v>119</v>
      </c>
      <c r="P67" s="127"/>
      <c r="Q67" s="126"/>
      <c r="R67" s="126"/>
      <c r="S67" s="126"/>
    </row>
    <row r="68" spans="1:19" ht="12.7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30" t="s">
        <v>118</v>
      </c>
      <c r="L68" s="128" t="s">
        <v>117</v>
      </c>
      <c r="M68" s="131"/>
      <c r="N68" s="131"/>
      <c r="O68" s="128" t="s">
        <v>116</v>
      </c>
      <c r="P68" s="127"/>
      <c r="Q68" s="126"/>
      <c r="R68" s="126"/>
      <c r="S68" s="126"/>
    </row>
    <row r="69" spans="1:19" ht="12.7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30" t="s">
        <v>115</v>
      </c>
      <c r="L69" s="128" t="s">
        <v>114</v>
      </c>
      <c r="M69" s="131"/>
      <c r="N69" s="131"/>
      <c r="O69" s="128" t="s">
        <v>113</v>
      </c>
      <c r="P69" s="127"/>
      <c r="Q69" s="126"/>
      <c r="R69" s="126"/>
      <c r="S69" s="126"/>
    </row>
    <row r="70" spans="1:19" ht="12.7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30" t="s">
        <v>112</v>
      </c>
      <c r="L70" s="128" t="s">
        <v>111</v>
      </c>
      <c r="M70" s="131"/>
      <c r="N70" s="131"/>
      <c r="O70" s="128" t="s">
        <v>110</v>
      </c>
      <c r="P70" s="127"/>
      <c r="Q70" s="126"/>
      <c r="R70" s="126"/>
      <c r="S70" s="126"/>
    </row>
    <row r="71" spans="1:19" ht="12.7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30" t="s">
        <v>109</v>
      </c>
      <c r="L71" s="128" t="s">
        <v>108</v>
      </c>
      <c r="M71" s="131"/>
      <c r="N71" s="131"/>
      <c r="O71" s="128" t="s">
        <v>107</v>
      </c>
      <c r="P71" s="127"/>
      <c r="Q71" s="126"/>
      <c r="R71" s="126"/>
      <c r="S71" s="126"/>
    </row>
    <row r="72" spans="1:19" ht="12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30" t="s">
        <v>106</v>
      </c>
      <c r="L72" s="128" t="s">
        <v>105</v>
      </c>
      <c r="M72" s="131"/>
      <c r="N72" s="131"/>
      <c r="O72" s="128" t="s">
        <v>104</v>
      </c>
      <c r="P72" s="127"/>
      <c r="Q72" s="126"/>
      <c r="R72" s="126"/>
      <c r="S72" s="126"/>
    </row>
    <row r="73" spans="1:19" ht="12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30" t="s">
        <v>103</v>
      </c>
      <c r="L73" s="128" t="s">
        <v>102</v>
      </c>
      <c r="M73" s="131"/>
      <c r="N73" s="131"/>
      <c r="O73" s="128" t="s">
        <v>101</v>
      </c>
      <c r="P73" s="127"/>
      <c r="Q73" s="126"/>
      <c r="R73" s="126"/>
      <c r="S73" s="126"/>
    </row>
    <row r="74" spans="1:19" ht="12.7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30" t="s">
        <v>100</v>
      </c>
      <c r="L74" s="128" t="s">
        <v>99</v>
      </c>
      <c r="M74" s="131"/>
      <c r="N74" s="131"/>
      <c r="O74" s="128" t="s">
        <v>98</v>
      </c>
      <c r="P74" s="127"/>
      <c r="Q74" s="126"/>
      <c r="R74" s="126"/>
      <c r="S74" s="126"/>
    </row>
    <row r="75" spans="1:19" ht="12.7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30" t="s">
        <v>97</v>
      </c>
      <c r="L75" s="128" t="s">
        <v>96</v>
      </c>
      <c r="M75" s="131"/>
      <c r="N75" s="131"/>
      <c r="O75" s="128" t="s">
        <v>95</v>
      </c>
      <c r="P75" s="127"/>
      <c r="Q75" s="126"/>
      <c r="R75" s="126"/>
      <c r="S75" s="126"/>
    </row>
    <row r="76" spans="1:19" ht="12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30" t="s">
        <v>94</v>
      </c>
      <c r="L76" s="128" t="s">
        <v>93</v>
      </c>
      <c r="M76" s="131"/>
      <c r="N76" s="131"/>
      <c r="O76" s="128" t="s">
        <v>92</v>
      </c>
      <c r="P76" s="127"/>
      <c r="Q76" s="126"/>
      <c r="R76" s="126"/>
      <c r="S76" s="126"/>
    </row>
    <row r="77" spans="1:19" ht="12.7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30" t="s">
        <v>91</v>
      </c>
      <c r="L77" s="128" t="s">
        <v>90</v>
      </c>
      <c r="M77" s="131"/>
      <c r="N77" s="131"/>
      <c r="O77" s="128" t="s">
        <v>89</v>
      </c>
      <c r="P77" s="127"/>
      <c r="Q77" s="126"/>
      <c r="R77" s="126"/>
      <c r="S77" s="126"/>
    </row>
    <row r="78" spans="1:19" ht="12.7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30" t="s">
        <v>88</v>
      </c>
      <c r="L78" s="128" t="s">
        <v>87</v>
      </c>
      <c r="M78" s="131"/>
      <c r="N78" s="131"/>
      <c r="O78" s="128" t="s">
        <v>86</v>
      </c>
      <c r="P78" s="127"/>
      <c r="Q78" s="126"/>
      <c r="R78" s="126"/>
      <c r="S78" s="126"/>
    </row>
    <row r="79" spans="1:19" ht="12.7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30" t="s">
        <v>85</v>
      </c>
      <c r="L79" s="128" t="s">
        <v>84</v>
      </c>
      <c r="M79" s="131"/>
      <c r="N79" s="131"/>
      <c r="O79" s="128" t="s">
        <v>83</v>
      </c>
      <c r="P79" s="127"/>
      <c r="Q79" s="126"/>
      <c r="R79" s="126"/>
      <c r="S79" s="126"/>
    </row>
    <row r="80" spans="1:19" ht="12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30" t="s">
        <v>82</v>
      </c>
      <c r="L80" s="128" t="s">
        <v>81</v>
      </c>
      <c r="M80" s="131"/>
      <c r="N80" s="131"/>
      <c r="O80" s="128" t="s">
        <v>80</v>
      </c>
      <c r="P80" s="127"/>
      <c r="Q80" s="126"/>
      <c r="R80" s="126"/>
      <c r="S80" s="126"/>
    </row>
    <row r="81" spans="1:19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30" t="s">
        <v>79</v>
      </c>
      <c r="L81" s="128"/>
      <c r="M81" s="131"/>
      <c r="N81" s="131"/>
      <c r="O81" s="128" t="s">
        <v>78</v>
      </c>
      <c r="P81" s="127"/>
      <c r="Q81" s="126"/>
      <c r="R81" s="126"/>
      <c r="S81" s="126"/>
    </row>
    <row r="82" spans="1:19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30" t="s">
        <v>77</v>
      </c>
      <c r="L82" s="128"/>
      <c r="M82" s="131"/>
      <c r="N82" s="131"/>
      <c r="O82" s="128" t="s">
        <v>76</v>
      </c>
      <c r="P82" s="127"/>
      <c r="Q82" s="126"/>
      <c r="R82" s="126"/>
      <c r="S82" s="126"/>
    </row>
    <row r="83" spans="1:19" ht="12.7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30" t="s">
        <v>75</v>
      </c>
      <c r="L83" s="129"/>
      <c r="M83" s="129"/>
      <c r="N83" s="129"/>
      <c r="O83" s="128" t="s">
        <v>74</v>
      </c>
      <c r="P83" s="127"/>
      <c r="Q83" s="126"/>
      <c r="R83" s="126"/>
      <c r="S83" s="126"/>
    </row>
    <row r="84" spans="1:19" ht="12.7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30" t="s">
        <v>73</v>
      </c>
      <c r="L84" s="129"/>
      <c r="M84" s="129"/>
      <c r="N84" s="129"/>
      <c r="O84" s="128" t="s">
        <v>72</v>
      </c>
      <c r="P84" s="127"/>
      <c r="Q84" s="126"/>
      <c r="R84" s="126"/>
      <c r="S84" s="126"/>
    </row>
    <row r="85" spans="1:19" ht="12.7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30" t="s">
        <v>71</v>
      </c>
      <c r="L85" s="129"/>
      <c r="M85" s="129"/>
      <c r="N85" s="129"/>
      <c r="O85" s="128" t="s">
        <v>70</v>
      </c>
      <c r="P85" s="127"/>
      <c r="Q85" s="126"/>
      <c r="R85" s="126"/>
      <c r="S85" s="126"/>
    </row>
    <row r="86" spans="1:19" ht="12.7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30" t="s">
        <v>69</v>
      </c>
      <c r="L86" s="129"/>
      <c r="M86" s="129"/>
      <c r="N86" s="129"/>
      <c r="O86" s="128" t="s">
        <v>68</v>
      </c>
      <c r="P86" s="127"/>
      <c r="Q86" s="126"/>
      <c r="R86" s="126"/>
      <c r="S86" s="126"/>
    </row>
    <row r="87" spans="1:19" ht="12.7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30" t="s">
        <v>67</v>
      </c>
      <c r="L87" s="129"/>
      <c r="M87" s="129"/>
      <c r="N87" s="129"/>
      <c r="O87" s="128" t="s">
        <v>66</v>
      </c>
      <c r="P87" s="127"/>
      <c r="Q87" s="126"/>
      <c r="R87" s="126"/>
      <c r="S87" s="126"/>
    </row>
    <row r="88" spans="1:19" ht="12.7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30" t="s">
        <v>65</v>
      </c>
      <c r="L88" s="129"/>
      <c r="M88" s="129"/>
      <c r="N88" s="129"/>
      <c r="O88" s="128" t="s">
        <v>64</v>
      </c>
      <c r="P88" s="127"/>
      <c r="Q88" s="126"/>
      <c r="R88" s="126"/>
      <c r="S88" s="126"/>
    </row>
    <row r="89" spans="1:19" ht="12.7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30" t="s">
        <v>63</v>
      </c>
      <c r="L89" s="129"/>
      <c r="M89" s="129"/>
      <c r="N89" s="129"/>
      <c r="O89" s="128" t="s">
        <v>62</v>
      </c>
      <c r="P89" s="127"/>
      <c r="Q89" s="126"/>
      <c r="R89" s="126"/>
      <c r="S89" s="126"/>
    </row>
    <row r="90" spans="1:19" ht="12.7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30" t="s">
        <v>61</v>
      </c>
      <c r="L90" s="129"/>
      <c r="M90" s="129"/>
      <c r="N90" s="129"/>
      <c r="O90" s="128" t="s">
        <v>60</v>
      </c>
      <c r="P90" s="127"/>
      <c r="Q90" s="126"/>
      <c r="R90" s="126"/>
      <c r="S90" s="126"/>
    </row>
  </sheetData>
  <sheetProtection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operator="equal" allowBlank="1" showInputMessage="1" showErrorMessage="1" prompt="Vyber dráhu" sqref="L1:N1">
      <formula1>$O$67:$O$91</formula1>
    </dataValidation>
    <dataValidation type="list" operator="equal" allowBlank="1" showInputMessage="1" showErrorMessage="1" sqref="B3:I3">
      <formula1>$L$67:$L$83</formula1>
    </dataValidation>
    <dataValidation type="list" operator="equal" allowBlank="1" showInputMessage="1" showErrorMessage="1" prompt="Vyber čas zahájení" sqref="C46:D46">
      <formula1>$K$67:$K$78</formula1>
    </dataValidation>
    <dataValidation type="list" operator="equal" allowBlank="1" showInputMessage="1" showErrorMessage="1" prompt="Vyber čas ukončení" sqref="C47:D47">
      <formula1>$K$79:$K$91</formula1>
    </dataValidation>
    <dataValidation type="whole" allowBlank="1" showInputMessage="1" showErrorMessage="1" sqref="A57:A58">
      <formula1>1</formula1>
      <formula2>200</formula2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</dataValidations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K25" sqref="K25:L26"/>
    </sheetView>
  </sheetViews>
  <sheetFormatPr defaultColWidth="9.140625" defaultRowHeight="1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16384" width="9.140625" style="1" customWidth="1"/>
  </cols>
  <sheetData>
    <row r="1" spans="2:19" ht="27.75" customHeight="1">
      <c r="B1" s="325" t="s">
        <v>58</v>
      </c>
      <c r="C1" s="325"/>
      <c r="D1" s="260" t="s">
        <v>57</v>
      </c>
      <c r="E1" s="260"/>
      <c r="F1" s="260"/>
      <c r="G1" s="260"/>
      <c r="H1" s="260"/>
      <c r="I1" s="260"/>
      <c r="K1" s="46" t="s">
        <v>56</v>
      </c>
      <c r="L1" s="327" t="s">
        <v>55</v>
      </c>
      <c r="M1" s="327"/>
      <c r="N1" s="327"/>
      <c r="O1" s="262" t="s">
        <v>54</v>
      </c>
      <c r="P1" s="262"/>
      <c r="Q1" s="328" t="s">
        <v>53</v>
      </c>
      <c r="R1" s="328"/>
      <c r="S1" s="328"/>
    </row>
    <row r="2" spans="2:3" ht="9.75" customHeight="1" thickBot="1">
      <c r="B2" s="326"/>
      <c r="C2" s="326"/>
    </row>
    <row r="3" spans="1:19" ht="19.5" customHeight="1" thickBot="1">
      <c r="A3" s="45" t="s">
        <v>52</v>
      </c>
      <c r="B3" s="322" t="s">
        <v>51</v>
      </c>
      <c r="C3" s="323"/>
      <c r="D3" s="323"/>
      <c r="E3" s="323"/>
      <c r="F3" s="323"/>
      <c r="G3" s="323"/>
      <c r="H3" s="323"/>
      <c r="I3" s="324"/>
      <c r="K3" s="45" t="s">
        <v>50</v>
      </c>
      <c r="L3" s="322" t="s">
        <v>49</v>
      </c>
      <c r="M3" s="323"/>
      <c r="N3" s="323"/>
      <c r="O3" s="323"/>
      <c r="P3" s="323"/>
      <c r="Q3" s="323"/>
      <c r="R3" s="323"/>
      <c r="S3" s="324"/>
    </row>
    <row r="4" ht="4.5" customHeight="1" thickBot="1"/>
    <row r="5" spans="1:19" ht="12.75" customHeight="1">
      <c r="A5" s="254" t="s">
        <v>48</v>
      </c>
      <c r="B5" s="255"/>
      <c r="C5" s="252" t="s">
        <v>47</v>
      </c>
      <c r="D5" s="248" t="s">
        <v>46</v>
      </c>
      <c r="E5" s="249"/>
      <c r="F5" s="249"/>
      <c r="G5" s="250"/>
      <c r="H5" s="320" t="s">
        <v>45</v>
      </c>
      <c r="I5" s="321"/>
      <c r="K5" s="254" t="s">
        <v>48</v>
      </c>
      <c r="L5" s="255"/>
      <c r="M5" s="252" t="s">
        <v>47</v>
      </c>
      <c r="N5" s="248" t="s">
        <v>46</v>
      </c>
      <c r="O5" s="249"/>
      <c r="P5" s="249"/>
      <c r="Q5" s="250"/>
      <c r="R5" s="320" t="s">
        <v>45</v>
      </c>
      <c r="S5" s="321"/>
    </row>
    <row r="6" spans="1:19" ht="12.75" customHeight="1" thickBot="1">
      <c r="A6" s="256" t="s">
        <v>44</v>
      </c>
      <c r="B6" s="257"/>
      <c r="C6" s="253"/>
      <c r="D6" s="44" t="s">
        <v>43</v>
      </c>
      <c r="E6" s="43" t="s">
        <v>42</v>
      </c>
      <c r="F6" s="43" t="s">
        <v>41</v>
      </c>
      <c r="G6" s="42" t="s">
        <v>17</v>
      </c>
      <c r="H6" s="41" t="s">
        <v>40</v>
      </c>
      <c r="I6" s="40" t="s">
        <v>39</v>
      </c>
      <c r="K6" s="256" t="s">
        <v>44</v>
      </c>
      <c r="L6" s="257"/>
      <c r="M6" s="253"/>
      <c r="N6" s="44" t="s">
        <v>43</v>
      </c>
      <c r="O6" s="43" t="s">
        <v>42</v>
      </c>
      <c r="P6" s="43" t="s">
        <v>41</v>
      </c>
      <c r="Q6" s="42" t="s">
        <v>17</v>
      </c>
      <c r="R6" s="41" t="s">
        <v>40</v>
      </c>
      <c r="S6" s="40" t="s">
        <v>39</v>
      </c>
    </row>
    <row r="7" spans="1:12" ht="4.5" customHeight="1" thickBot="1">
      <c r="A7" s="39"/>
      <c r="B7" s="39"/>
      <c r="K7" s="39"/>
      <c r="L7" s="39"/>
    </row>
    <row r="8" spans="1:19" ht="12.75" customHeight="1">
      <c r="A8" s="310" t="s">
        <v>38</v>
      </c>
      <c r="B8" s="311"/>
      <c r="C8" s="36">
        <v>1</v>
      </c>
      <c r="D8" s="35">
        <v>156</v>
      </c>
      <c r="E8" s="34">
        <v>62</v>
      </c>
      <c r="F8" s="34">
        <v>6</v>
      </c>
      <c r="G8" s="37">
        <f>IF(ISBLANK(D8),"",D8+E8)</f>
        <v>218</v>
      </c>
      <c r="H8" s="38"/>
      <c r="I8" s="27"/>
      <c r="K8" s="310" t="s">
        <v>37</v>
      </c>
      <c r="L8" s="311"/>
      <c r="M8" s="36">
        <v>1</v>
      </c>
      <c r="N8" s="35">
        <v>161</v>
      </c>
      <c r="O8" s="34">
        <v>43</v>
      </c>
      <c r="P8" s="34">
        <v>8</v>
      </c>
      <c r="Q8" s="33">
        <f>IF(ISBLANK(N8),"",N8+O8)</f>
        <v>204</v>
      </c>
      <c r="R8" s="38"/>
      <c r="S8" s="27"/>
    </row>
    <row r="9" spans="1:19" ht="12.75" customHeight="1">
      <c r="A9" s="312"/>
      <c r="B9" s="313"/>
      <c r="C9" s="31">
        <v>2</v>
      </c>
      <c r="D9" s="30">
        <v>147</v>
      </c>
      <c r="E9" s="29">
        <v>86</v>
      </c>
      <c r="F9" s="29">
        <v>2</v>
      </c>
      <c r="G9" s="32">
        <f>IF(ISBLANK(D9),"",D9+E9)</f>
        <v>233</v>
      </c>
      <c r="H9" s="21"/>
      <c r="I9" s="27"/>
      <c r="K9" s="312"/>
      <c r="L9" s="313"/>
      <c r="M9" s="31">
        <v>2</v>
      </c>
      <c r="N9" s="30">
        <v>139</v>
      </c>
      <c r="O9" s="29">
        <v>61</v>
      </c>
      <c r="P9" s="29">
        <v>5</v>
      </c>
      <c r="Q9" s="28">
        <f>IF(ISBLANK(N9),"",N9+O9)</f>
        <v>200</v>
      </c>
      <c r="R9" s="21"/>
      <c r="S9" s="27"/>
    </row>
    <row r="10" spans="1:19" ht="12.75" customHeight="1" thickBot="1">
      <c r="A10" s="314" t="s">
        <v>29</v>
      </c>
      <c r="B10" s="315"/>
      <c r="C10" s="31">
        <v>3</v>
      </c>
      <c r="D10" s="30"/>
      <c r="E10" s="29"/>
      <c r="F10" s="29"/>
      <c r="G10" s="32">
        <f>IF(ISBLANK(D10),"",D10+E10)</f>
      </c>
      <c r="H10" s="21"/>
      <c r="I10" s="27"/>
      <c r="K10" s="314" t="s">
        <v>36</v>
      </c>
      <c r="L10" s="315"/>
      <c r="M10" s="31">
        <v>3</v>
      </c>
      <c r="N10" s="30"/>
      <c r="O10" s="29"/>
      <c r="P10" s="29"/>
      <c r="Q10" s="28">
        <f>IF(ISBLANK(N10),"",N10+O10)</f>
      </c>
      <c r="R10" s="21"/>
      <c r="S10" s="27"/>
    </row>
    <row r="11" spans="1:19" ht="12.75" customHeight="1">
      <c r="A11" s="316"/>
      <c r="B11" s="317"/>
      <c r="C11" s="25">
        <v>4</v>
      </c>
      <c r="D11" s="24"/>
      <c r="E11" s="23"/>
      <c r="F11" s="23"/>
      <c r="G11" s="26">
        <f>IF(ISBLANK(D11),"",D11+E11)</f>
      </c>
      <c r="H11" s="21"/>
      <c r="I11" s="318">
        <f>IF(ISNUMBER(G12),IF(G12&gt;Q12,2,IF(G12=Q12,1,0)),"")</f>
        <v>2</v>
      </c>
      <c r="K11" s="316"/>
      <c r="L11" s="317"/>
      <c r="M11" s="25">
        <v>4</v>
      </c>
      <c r="N11" s="24"/>
      <c r="O11" s="23"/>
      <c r="P11" s="23"/>
      <c r="Q11" s="22">
        <f>IF(ISBLANK(N11),"",N11+O11)</f>
      </c>
      <c r="R11" s="21"/>
      <c r="S11" s="318">
        <f>IF(ISNUMBER(Q12),IF(G12&lt;Q12,2,IF(G12=Q12,1,0)),"")</f>
        <v>0</v>
      </c>
    </row>
    <row r="12" spans="1:19" ht="15.75" customHeight="1" thickBot="1">
      <c r="A12" s="308">
        <v>1443</v>
      </c>
      <c r="B12" s="309"/>
      <c r="C12" s="19" t="s">
        <v>17</v>
      </c>
      <c r="D12" s="18">
        <f>IF(ISNUMBER(D8),SUM(D8:D11),"")</f>
        <v>303</v>
      </c>
      <c r="E12" s="17">
        <f>IF(ISNUMBER(E8),SUM(E8:E11),"")</f>
        <v>148</v>
      </c>
      <c r="F12" s="17">
        <f>IF(ISNUMBER(F8),SUM(F8:F11),"")</f>
        <v>8</v>
      </c>
      <c r="G12" s="20">
        <f>IF(ISNUMBER(G8),SUM(G8:G11),"")</f>
        <v>451</v>
      </c>
      <c r="H12" s="15"/>
      <c r="I12" s="319"/>
      <c r="K12" s="308">
        <v>1163</v>
      </c>
      <c r="L12" s="309"/>
      <c r="M12" s="19" t="s">
        <v>17</v>
      </c>
      <c r="N12" s="18">
        <f>IF(ISNUMBER(N8),SUM(N8:N11),"")</f>
        <v>300</v>
      </c>
      <c r="O12" s="17">
        <f>IF(ISNUMBER(O8),SUM(O8:O11),"")</f>
        <v>104</v>
      </c>
      <c r="P12" s="17">
        <f>IF(ISNUMBER(P8),SUM(P8:P11),"")</f>
        <v>13</v>
      </c>
      <c r="Q12" s="16">
        <f>IF(ISNUMBER(Q8),SUM(Q8:Q11),"")</f>
        <v>404</v>
      </c>
      <c r="R12" s="15"/>
      <c r="S12" s="319"/>
    </row>
    <row r="13" spans="1:19" ht="12.75" customHeight="1">
      <c r="A13" s="310" t="s">
        <v>35</v>
      </c>
      <c r="B13" s="311"/>
      <c r="C13" s="36">
        <v>1</v>
      </c>
      <c r="D13" s="35">
        <v>145</v>
      </c>
      <c r="E13" s="34">
        <v>68</v>
      </c>
      <c r="F13" s="34">
        <v>3</v>
      </c>
      <c r="G13" s="37">
        <f>IF(ISBLANK(D13),"",D13+E13)</f>
        <v>213</v>
      </c>
      <c r="H13" s="21"/>
      <c r="I13" s="27"/>
      <c r="K13" s="310" t="s">
        <v>34</v>
      </c>
      <c r="L13" s="311"/>
      <c r="M13" s="36">
        <v>1</v>
      </c>
      <c r="N13" s="35">
        <v>134</v>
      </c>
      <c r="O13" s="34">
        <v>68</v>
      </c>
      <c r="P13" s="34">
        <v>2</v>
      </c>
      <c r="Q13" s="33">
        <f>IF(ISBLANK(N13),"",N13+O13)</f>
        <v>202</v>
      </c>
      <c r="R13" s="21"/>
      <c r="S13" s="27"/>
    </row>
    <row r="14" spans="1:19" ht="12.75" customHeight="1">
      <c r="A14" s="312"/>
      <c r="B14" s="313"/>
      <c r="C14" s="31">
        <v>2</v>
      </c>
      <c r="D14" s="30">
        <v>148</v>
      </c>
      <c r="E14" s="29">
        <v>65</v>
      </c>
      <c r="F14" s="29">
        <v>3</v>
      </c>
      <c r="G14" s="32">
        <f>IF(ISBLANK(D14),"",D14+E14)</f>
        <v>213</v>
      </c>
      <c r="H14" s="21"/>
      <c r="I14" s="27"/>
      <c r="K14" s="312"/>
      <c r="L14" s="313"/>
      <c r="M14" s="31">
        <v>2</v>
      </c>
      <c r="N14" s="30">
        <v>143</v>
      </c>
      <c r="O14" s="29">
        <v>63</v>
      </c>
      <c r="P14" s="29">
        <v>2</v>
      </c>
      <c r="Q14" s="28">
        <f>IF(ISBLANK(N14),"",N14+O14)</f>
        <v>206</v>
      </c>
      <c r="R14" s="21"/>
      <c r="S14" s="27"/>
    </row>
    <row r="15" spans="1:19" ht="12.75" customHeight="1" thickBot="1">
      <c r="A15" s="314" t="s">
        <v>33</v>
      </c>
      <c r="B15" s="315"/>
      <c r="C15" s="31">
        <v>3</v>
      </c>
      <c r="D15" s="30"/>
      <c r="E15" s="29"/>
      <c r="F15" s="29"/>
      <c r="G15" s="32">
        <f>IF(ISBLANK(D15),"",D15+E15)</f>
      </c>
      <c r="H15" s="21"/>
      <c r="I15" s="27"/>
      <c r="K15" s="314" t="s">
        <v>32</v>
      </c>
      <c r="L15" s="315"/>
      <c r="M15" s="31">
        <v>3</v>
      </c>
      <c r="N15" s="30"/>
      <c r="O15" s="29"/>
      <c r="P15" s="29"/>
      <c r="Q15" s="28">
        <f>IF(ISBLANK(N15),"",N15+O15)</f>
      </c>
      <c r="R15" s="21"/>
      <c r="S15" s="27"/>
    </row>
    <row r="16" spans="1:19" ht="12.75" customHeight="1">
      <c r="A16" s="316"/>
      <c r="B16" s="317"/>
      <c r="C16" s="25">
        <v>4</v>
      </c>
      <c r="D16" s="24"/>
      <c r="E16" s="23"/>
      <c r="F16" s="23"/>
      <c r="G16" s="26">
        <f>IF(ISBLANK(D16),"",D16+E16)</f>
      </c>
      <c r="H16" s="21"/>
      <c r="I16" s="318">
        <f>IF(ISNUMBER(G17),IF(G17&gt;Q17,2,IF(G17=Q17,1,0)),"")</f>
        <v>2</v>
      </c>
      <c r="K16" s="316"/>
      <c r="L16" s="317"/>
      <c r="M16" s="25">
        <v>4</v>
      </c>
      <c r="N16" s="24"/>
      <c r="O16" s="23"/>
      <c r="P16" s="23"/>
      <c r="Q16" s="22">
        <f>IF(ISBLANK(N16),"",N16+O16)</f>
      </c>
      <c r="R16" s="21"/>
      <c r="S16" s="318">
        <f>IF(ISNUMBER(Q17),IF(G17&lt;Q17,2,IF(G17=Q17,1,0)),"")</f>
        <v>0</v>
      </c>
    </row>
    <row r="17" spans="1:19" ht="15.75" customHeight="1" thickBot="1">
      <c r="A17" s="308">
        <v>23392</v>
      </c>
      <c r="B17" s="309"/>
      <c r="C17" s="19" t="s">
        <v>17</v>
      </c>
      <c r="D17" s="18">
        <f>IF(ISNUMBER(D13),SUM(D13:D16),"")</f>
        <v>293</v>
      </c>
      <c r="E17" s="17">
        <f>IF(ISNUMBER(E13),SUM(E13:E16),"")</f>
        <v>133</v>
      </c>
      <c r="F17" s="17">
        <f>IF(ISNUMBER(F13),SUM(F13:F16),"")</f>
        <v>6</v>
      </c>
      <c r="G17" s="20">
        <f>IF(ISNUMBER(G13),SUM(G13:G16),"")</f>
        <v>426</v>
      </c>
      <c r="H17" s="15"/>
      <c r="I17" s="319"/>
      <c r="K17" s="308">
        <v>1404</v>
      </c>
      <c r="L17" s="309"/>
      <c r="M17" s="19" t="s">
        <v>17</v>
      </c>
      <c r="N17" s="18">
        <f>IF(ISNUMBER(N13),SUM(N13:N16),"")</f>
        <v>277</v>
      </c>
      <c r="O17" s="17">
        <f>IF(ISNUMBER(O13),SUM(O13:O16),"")</f>
        <v>131</v>
      </c>
      <c r="P17" s="17">
        <f>IF(ISNUMBER(P13),SUM(P13:P16),"")</f>
        <v>4</v>
      </c>
      <c r="Q17" s="16">
        <f>IF(ISNUMBER(Q13),SUM(Q13:Q16),"")</f>
        <v>408</v>
      </c>
      <c r="R17" s="15"/>
      <c r="S17" s="319"/>
    </row>
    <row r="18" spans="1:19" ht="12.75" customHeight="1">
      <c r="A18" s="310" t="s">
        <v>31</v>
      </c>
      <c r="B18" s="311"/>
      <c r="C18" s="36">
        <v>1</v>
      </c>
      <c r="D18" s="35">
        <v>148</v>
      </c>
      <c r="E18" s="34">
        <v>45</v>
      </c>
      <c r="F18" s="34">
        <v>6</v>
      </c>
      <c r="G18" s="37">
        <f>IF(ISBLANK(D18),"",D18+E18)</f>
        <v>193</v>
      </c>
      <c r="H18" s="21"/>
      <c r="I18" s="27"/>
      <c r="K18" s="310" t="s">
        <v>30</v>
      </c>
      <c r="L18" s="311"/>
      <c r="M18" s="36">
        <v>1</v>
      </c>
      <c r="N18" s="35">
        <v>147</v>
      </c>
      <c r="O18" s="34">
        <v>63</v>
      </c>
      <c r="P18" s="34">
        <v>2</v>
      </c>
      <c r="Q18" s="33">
        <f>IF(ISBLANK(N18),"",N18+O18)</f>
        <v>210</v>
      </c>
      <c r="R18" s="21"/>
      <c r="S18" s="27"/>
    </row>
    <row r="19" spans="1:19" ht="12.75" customHeight="1">
      <c r="A19" s="312"/>
      <c r="B19" s="313"/>
      <c r="C19" s="31">
        <v>2</v>
      </c>
      <c r="D19" s="30">
        <v>144</v>
      </c>
      <c r="E19" s="29">
        <v>45</v>
      </c>
      <c r="F19" s="29">
        <v>7</v>
      </c>
      <c r="G19" s="32">
        <f>IF(ISBLANK(D19),"",D19+E19)</f>
        <v>189</v>
      </c>
      <c r="H19" s="21"/>
      <c r="I19" s="27"/>
      <c r="K19" s="312"/>
      <c r="L19" s="313"/>
      <c r="M19" s="31">
        <v>2</v>
      </c>
      <c r="N19" s="30">
        <v>115</v>
      </c>
      <c r="O19" s="29">
        <v>62</v>
      </c>
      <c r="P19" s="29">
        <v>6</v>
      </c>
      <c r="Q19" s="28">
        <f>IF(ISBLANK(N19),"",N19+O19)</f>
        <v>177</v>
      </c>
      <c r="R19" s="21"/>
      <c r="S19" s="27"/>
    </row>
    <row r="20" spans="1:19" ht="12.75" customHeight="1" thickBot="1">
      <c r="A20" s="314" t="s">
        <v>29</v>
      </c>
      <c r="B20" s="315"/>
      <c r="C20" s="31">
        <v>3</v>
      </c>
      <c r="D20" s="30"/>
      <c r="E20" s="29"/>
      <c r="F20" s="29"/>
      <c r="G20" s="32">
        <f>IF(ISBLANK(D20),"",D20+E20)</f>
      </c>
      <c r="H20" s="21"/>
      <c r="I20" s="27"/>
      <c r="K20" s="314" t="s">
        <v>28</v>
      </c>
      <c r="L20" s="315"/>
      <c r="M20" s="31">
        <v>3</v>
      </c>
      <c r="N20" s="30"/>
      <c r="O20" s="29"/>
      <c r="P20" s="29"/>
      <c r="Q20" s="28">
        <f>IF(ISBLANK(N20),"",N20+O20)</f>
      </c>
      <c r="R20" s="21"/>
      <c r="S20" s="27"/>
    </row>
    <row r="21" spans="1:19" ht="12.75" customHeight="1">
      <c r="A21" s="316"/>
      <c r="B21" s="317"/>
      <c r="C21" s="25">
        <v>4</v>
      </c>
      <c r="D21" s="24"/>
      <c r="E21" s="23"/>
      <c r="F21" s="23"/>
      <c r="G21" s="26">
        <f>IF(ISBLANK(D21),"",D21+E21)</f>
      </c>
      <c r="H21" s="21"/>
      <c r="I21" s="318">
        <f>IF(ISNUMBER(G22),IF(G22&gt;Q22,2,IF(G22=Q22,1,0)),"")</f>
        <v>0</v>
      </c>
      <c r="K21" s="316"/>
      <c r="L21" s="317"/>
      <c r="M21" s="25">
        <v>4</v>
      </c>
      <c r="N21" s="24"/>
      <c r="O21" s="23"/>
      <c r="P21" s="23"/>
      <c r="Q21" s="22">
        <f>IF(ISBLANK(N21),"",N21+O21)</f>
      </c>
      <c r="R21" s="21"/>
      <c r="S21" s="318">
        <f>IF(ISNUMBER(Q22),IF(G22&lt;Q22,2,IF(G22=Q22,1,0)),"")</f>
        <v>2</v>
      </c>
    </row>
    <row r="22" spans="1:19" ht="15.75" customHeight="1" thickBot="1">
      <c r="A22" s="308">
        <v>10717</v>
      </c>
      <c r="B22" s="309"/>
      <c r="C22" s="19" t="s">
        <v>17</v>
      </c>
      <c r="D22" s="18">
        <f>IF(ISNUMBER(D18),SUM(D18:D21),"")</f>
        <v>292</v>
      </c>
      <c r="E22" s="17">
        <f>IF(ISNUMBER(E18),SUM(E18:E21),"")</f>
        <v>90</v>
      </c>
      <c r="F22" s="17">
        <f>IF(ISNUMBER(F18),SUM(F18:F21),"")</f>
        <v>13</v>
      </c>
      <c r="G22" s="20">
        <f>IF(ISNUMBER(G18),SUM(G18:G21),"")</f>
        <v>382</v>
      </c>
      <c r="H22" s="15"/>
      <c r="I22" s="319"/>
      <c r="K22" s="308">
        <v>4467</v>
      </c>
      <c r="L22" s="309"/>
      <c r="M22" s="19" t="s">
        <v>17</v>
      </c>
      <c r="N22" s="18">
        <f>IF(ISNUMBER(N18),SUM(N18:N21),"")</f>
        <v>262</v>
      </c>
      <c r="O22" s="17">
        <f>IF(ISNUMBER(O18),SUM(O18:O21),"")</f>
        <v>125</v>
      </c>
      <c r="P22" s="17">
        <f>IF(ISNUMBER(P18),SUM(P18:P21),"")</f>
        <v>8</v>
      </c>
      <c r="Q22" s="16">
        <f>IF(ISNUMBER(Q18),SUM(Q18:Q21),"")</f>
        <v>387</v>
      </c>
      <c r="R22" s="15"/>
      <c r="S22" s="319"/>
    </row>
    <row r="23" spans="1:19" ht="12.75" customHeight="1">
      <c r="A23" s="310" t="s">
        <v>27</v>
      </c>
      <c r="B23" s="311"/>
      <c r="C23" s="36">
        <v>1</v>
      </c>
      <c r="D23" s="35">
        <v>133</v>
      </c>
      <c r="E23" s="34">
        <v>98</v>
      </c>
      <c r="F23" s="34">
        <v>1</v>
      </c>
      <c r="G23" s="37">
        <f>IF(ISBLANK(D23),"",D23+E23)</f>
        <v>231</v>
      </c>
      <c r="H23" s="21"/>
      <c r="I23" s="27"/>
      <c r="K23" s="310" t="s">
        <v>26</v>
      </c>
      <c r="L23" s="311"/>
      <c r="M23" s="36">
        <v>1</v>
      </c>
      <c r="N23" s="35">
        <v>133</v>
      </c>
      <c r="O23" s="34">
        <v>44</v>
      </c>
      <c r="P23" s="34">
        <v>6</v>
      </c>
      <c r="Q23" s="33">
        <f>IF(ISBLANK(N23),"",N23+O23)</f>
        <v>177</v>
      </c>
      <c r="R23" s="21"/>
      <c r="S23" s="27"/>
    </row>
    <row r="24" spans="1:19" ht="12.75" customHeight="1">
      <c r="A24" s="312"/>
      <c r="B24" s="313"/>
      <c r="C24" s="31">
        <v>2</v>
      </c>
      <c r="D24" s="30">
        <v>136</v>
      </c>
      <c r="E24" s="29">
        <v>71</v>
      </c>
      <c r="F24" s="29">
        <v>4</v>
      </c>
      <c r="G24" s="32">
        <f>IF(ISBLANK(D24),"",D24+E24)</f>
        <v>207</v>
      </c>
      <c r="H24" s="21"/>
      <c r="I24" s="27"/>
      <c r="K24" s="312"/>
      <c r="L24" s="313"/>
      <c r="M24" s="31">
        <v>2</v>
      </c>
      <c r="N24" s="30">
        <v>136</v>
      </c>
      <c r="O24" s="29">
        <v>69</v>
      </c>
      <c r="P24" s="29">
        <v>4</v>
      </c>
      <c r="Q24" s="28">
        <f>IF(ISBLANK(N24),"",N24+O24)</f>
        <v>205</v>
      </c>
      <c r="R24" s="21"/>
      <c r="S24" s="27"/>
    </row>
    <row r="25" spans="1:19" ht="12.75" customHeight="1" thickBot="1">
      <c r="A25" s="314" t="s">
        <v>25</v>
      </c>
      <c r="B25" s="315"/>
      <c r="C25" s="31">
        <v>3</v>
      </c>
      <c r="D25" s="30"/>
      <c r="E25" s="29"/>
      <c r="F25" s="29"/>
      <c r="G25" s="32">
        <f>IF(ISBLANK(D25),"",D25+E25)</f>
      </c>
      <c r="H25" s="21"/>
      <c r="I25" s="27"/>
      <c r="K25" s="314" t="s">
        <v>24</v>
      </c>
      <c r="L25" s="315"/>
      <c r="M25" s="31">
        <v>3</v>
      </c>
      <c r="N25" s="30"/>
      <c r="O25" s="29"/>
      <c r="P25" s="29"/>
      <c r="Q25" s="28">
        <f>IF(ISBLANK(N25),"",N25+O25)</f>
      </c>
      <c r="R25" s="21"/>
      <c r="S25" s="27"/>
    </row>
    <row r="26" spans="1:19" ht="12.75" customHeight="1">
      <c r="A26" s="316"/>
      <c r="B26" s="317"/>
      <c r="C26" s="25">
        <v>4</v>
      </c>
      <c r="D26" s="24"/>
      <c r="E26" s="23"/>
      <c r="F26" s="23"/>
      <c r="G26" s="26">
        <f>IF(ISBLANK(D26),"",D26+E26)</f>
      </c>
      <c r="H26" s="21"/>
      <c r="I26" s="318">
        <f>IF(ISNUMBER(G27),IF(G27&gt;Q27,2,IF(G27=Q27,1,0)),"")</f>
        <v>2</v>
      </c>
      <c r="K26" s="316"/>
      <c r="L26" s="317"/>
      <c r="M26" s="25">
        <v>4</v>
      </c>
      <c r="N26" s="24"/>
      <c r="O26" s="23"/>
      <c r="P26" s="23"/>
      <c r="Q26" s="22">
        <f>IF(ISBLANK(N26),"",N26+O26)</f>
      </c>
      <c r="R26" s="21"/>
      <c r="S26" s="318">
        <f>IF(ISNUMBER(Q27),IF(G27&lt;Q27,2,IF(G27=Q27,1,0)),"")</f>
        <v>0</v>
      </c>
    </row>
    <row r="27" spans="1:19" ht="15.75" customHeight="1" thickBot="1">
      <c r="A27" s="308">
        <v>16297</v>
      </c>
      <c r="B27" s="309"/>
      <c r="C27" s="19" t="s">
        <v>17</v>
      </c>
      <c r="D27" s="18">
        <f>IF(ISNUMBER(D23),SUM(D23:D26),"")</f>
        <v>269</v>
      </c>
      <c r="E27" s="17">
        <f>IF(ISNUMBER(E23),SUM(E23:E26),"")</f>
        <v>169</v>
      </c>
      <c r="F27" s="17">
        <f>IF(ISNUMBER(F23),SUM(F23:F26),"")</f>
        <v>5</v>
      </c>
      <c r="G27" s="20">
        <f>IF(ISNUMBER(G23),SUM(G23:G26),"")</f>
        <v>438</v>
      </c>
      <c r="H27" s="15"/>
      <c r="I27" s="319"/>
      <c r="K27" s="308">
        <v>5052</v>
      </c>
      <c r="L27" s="309"/>
      <c r="M27" s="19" t="s">
        <v>17</v>
      </c>
      <c r="N27" s="18">
        <f>IF(ISNUMBER(N23),SUM(N23:N26),"")</f>
        <v>269</v>
      </c>
      <c r="O27" s="17">
        <f>IF(ISNUMBER(O23),SUM(O23:O26),"")</f>
        <v>113</v>
      </c>
      <c r="P27" s="17">
        <f>IF(ISNUMBER(P23),SUM(P23:P26),"")</f>
        <v>10</v>
      </c>
      <c r="Q27" s="16">
        <f>IF(ISNUMBER(Q23),SUM(Q23:Q26),"")</f>
        <v>382</v>
      </c>
      <c r="R27" s="15"/>
      <c r="S27" s="319"/>
    </row>
    <row r="28" spans="1:19" ht="12.75" customHeight="1">
      <c r="A28" s="310" t="s">
        <v>20</v>
      </c>
      <c r="B28" s="311"/>
      <c r="C28" s="36">
        <v>1</v>
      </c>
      <c r="D28" s="35">
        <v>153</v>
      </c>
      <c r="E28" s="34">
        <v>69</v>
      </c>
      <c r="F28" s="34">
        <v>3</v>
      </c>
      <c r="G28" s="37">
        <f>IF(ISBLANK(D28),"",D28+E28)</f>
        <v>222</v>
      </c>
      <c r="H28" s="21"/>
      <c r="I28" s="27"/>
      <c r="K28" s="310" t="s">
        <v>23</v>
      </c>
      <c r="L28" s="311"/>
      <c r="M28" s="36">
        <v>1</v>
      </c>
      <c r="N28" s="35">
        <v>150</v>
      </c>
      <c r="O28" s="34">
        <v>45</v>
      </c>
      <c r="P28" s="34">
        <v>6</v>
      </c>
      <c r="Q28" s="33">
        <f>IF(ISBLANK(N28),"",N28+O28)</f>
        <v>195</v>
      </c>
      <c r="R28" s="21"/>
      <c r="S28" s="27"/>
    </row>
    <row r="29" spans="1:19" ht="12.75" customHeight="1">
      <c r="A29" s="312"/>
      <c r="B29" s="313"/>
      <c r="C29" s="31">
        <v>2</v>
      </c>
      <c r="D29" s="30">
        <v>156</v>
      </c>
      <c r="E29" s="29">
        <v>54</v>
      </c>
      <c r="F29" s="29">
        <v>1</v>
      </c>
      <c r="G29" s="32">
        <f>IF(ISBLANK(D29),"",D29+E29)</f>
        <v>210</v>
      </c>
      <c r="H29" s="21"/>
      <c r="I29" s="27"/>
      <c r="K29" s="312"/>
      <c r="L29" s="313"/>
      <c r="M29" s="31">
        <v>2</v>
      </c>
      <c r="N29" s="30">
        <v>141</v>
      </c>
      <c r="O29" s="29">
        <v>52</v>
      </c>
      <c r="P29" s="29">
        <v>4</v>
      </c>
      <c r="Q29" s="28">
        <f>IF(ISBLANK(N29),"",N29+O29)</f>
        <v>193</v>
      </c>
      <c r="R29" s="21"/>
      <c r="S29" s="27"/>
    </row>
    <row r="30" spans="1:19" ht="12.75" customHeight="1" thickBot="1">
      <c r="A30" s="314" t="s">
        <v>22</v>
      </c>
      <c r="B30" s="315"/>
      <c r="C30" s="31">
        <v>3</v>
      </c>
      <c r="D30" s="30"/>
      <c r="E30" s="29"/>
      <c r="F30" s="29"/>
      <c r="G30" s="32">
        <f>IF(ISBLANK(D30),"",D30+E30)</f>
      </c>
      <c r="H30" s="21"/>
      <c r="I30" s="27"/>
      <c r="K30" s="314" t="s">
        <v>21</v>
      </c>
      <c r="L30" s="315"/>
      <c r="M30" s="31">
        <v>3</v>
      </c>
      <c r="N30" s="30"/>
      <c r="O30" s="29"/>
      <c r="P30" s="29"/>
      <c r="Q30" s="28">
        <f>IF(ISBLANK(N30),"",N30+O30)</f>
      </c>
      <c r="R30" s="21"/>
      <c r="S30" s="27"/>
    </row>
    <row r="31" spans="1:19" ht="12.75" customHeight="1">
      <c r="A31" s="316"/>
      <c r="B31" s="317"/>
      <c r="C31" s="25">
        <v>4</v>
      </c>
      <c r="D31" s="24"/>
      <c r="E31" s="23"/>
      <c r="F31" s="23"/>
      <c r="G31" s="26">
        <f>IF(ISBLANK(D31),"",D31+E31)</f>
      </c>
      <c r="H31" s="21"/>
      <c r="I31" s="318">
        <f>IF(ISNUMBER(G32),IF(G32&gt;Q32,2,IF(G32=Q32,1,0)),"")</f>
        <v>2</v>
      </c>
      <c r="K31" s="316"/>
      <c r="L31" s="317"/>
      <c r="M31" s="25">
        <v>4</v>
      </c>
      <c r="N31" s="24"/>
      <c r="O31" s="23"/>
      <c r="P31" s="23"/>
      <c r="Q31" s="22">
        <f>IF(ISBLANK(N31),"",N31+O31)</f>
      </c>
      <c r="R31" s="21"/>
      <c r="S31" s="318">
        <f>IF(ISNUMBER(Q32),IF(G32&lt;Q32,2,IF(G32=Q32,1,0)),"")</f>
        <v>0</v>
      </c>
    </row>
    <row r="32" spans="1:19" ht="15.75" customHeight="1" thickBot="1">
      <c r="A32" s="308">
        <v>14590</v>
      </c>
      <c r="B32" s="309"/>
      <c r="C32" s="19" t="s">
        <v>17</v>
      </c>
      <c r="D32" s="18">
        <f>IF(ISNUMBER(D28),SUM(D28:D31),"")</f>
        <v>309</v>
      </c>
      <c r="E32" s="17">
        <f>IF(ISNUMBER(E28),SUM(E28:E31),"")</f>
        <v>123</v>
      </c>
      <c r="F32" s="17">
        <f>IF(ISNUMBER(F28),SUM(F28:F31),"")</f>
        <v>4</v>
      </c>
      <c r="G32" s="20">
        <f>IF(ISNUMBER(G28),SUM(G28:G31),"")</f>
        <v>432</v>
      </c>
      <c r="H32" s="15"/>
      <c r="I32" s="319"/>
      <c r="K32" s="308">
        <v>5163</v>
      </c>
      <c r="L32" s="309"/>
      <c r="M32" s="19" t="s">
        <v>17</v>
      </c>
      <c r="N32" s="18">
        <f>IF(ISNUMBER(N28),SUM(N28:N31),"")</f>
        <v>291</v>
      </c>
      <c r="O32" s="17">
        <f>IF(ISNUMBER(O28),SUM(O28:O31),"")</f>
        <v>97</v>
      </c>
      <c r="P32" s="17">
        <f>IF(ISNUMBER(P28),SUM(P28:P31),"")</f>
        <v>10</v>
      </c>
      <c r="Q32" s="16">
        <f>IF(ISNUMBER(Q28),SUM(Q28:Q31),"")</f>
        <v>388</v>
      </c>
      <c r="R32" s="15"/>
      <c r="S32" s="319"/>
    </row>
    <row r="33" spans="1:19" ht="12.75" customHeight="1">
      <c r="A33" s="310" t="s">
        <v>20</v>
      </c>
      <c r="B33" s="311"/>
      <c r="C33" s="36">
        <v>1</v>
      </c>
      <c r="D33" s="35">
        <v>128</v>
      </c>
      <c r="E33" s="34">
        <v>27</v>
      </c>
      <c r="F33" s="34">
        <v>12</v>
      </c>
      <c r="G33" s="37">
        <f>IF(ISBLANK(D33),"",D33+E33)</f>
        <v>155</v>
      </c>
      <c r="H33" s="21"/>
      <c r="I33" s="27"/>
      <c r="K33" s="310" t="s">
        <v>19</v>
      </c>
      <c r="L33" s="311"/>
      <c r="M33" s="36">
        <v>1</v>
      </c>
      <c r="N33" s="35">
        <v>145</v>
      </c>
      <c r="O33" s="34">
        <v>59</v>
      </c>
      <c r="P33" s="34">
        <v>5</v>
      </c>
      <c r="Q33" s="33">
        <f>IF(ISBLANK(N33),"",N33+O33)</f>
        <v>204</v>
      </c>
      <c r="R33" s="21"/>
      <c r="S33" s="27"/>
    </row>
    <row r="34" spans="1:19" ht="12.75" customHeight="1">
      <c r="A34" s="312"/>
      <c r="B34" s="313"/>
      <c r="C34" s="31">
        <v>2</v>
      </c>
      <c r="D34" s="30">
        <v>130</v>
      </c>
      <c r="E34" s="29">
        <v>71</v>
      </c>
      <c r="F34" s="29">
        <v>5</v>
      </c>
      <c r="G34" s="32">
        <f>IF(ISBLANK(D34),"",D34+E34)</f>
        <v>201</v>
      </c>
      <c r="H34" s="21"/>
      <c r="I34" s="27"/>
      <c r="K34" s="312"/>
      <c r="L34" s="313"/>
      <c r="M34" s="31">
        <v>2</v>
      </c>
      <c r="N34" s="30">
        <v>146</v>
      </c>
      <c r="O34" s="29">
        <v>63</v>
      </c>
      <c r="P34" s="29">
        <v>5</v>
      </c>
      <c r="Q34" s="28">
        <f>IF(ISBLANK(N34),"",N34+O34)</f>
        <v>209</v>
      </c>
      <c r="R34" s="21"/>
      <c r="S34" s="27"/>
    </row>
    <row r="35" spans="1:19" ht="12.75" customHeight="1" thickBot="1">
      <c r="A35" s="314" t="s">
        <v>18</v>
      </c>
      <c r="B35" s="315"/>
      <c r="C35" s="31">
        <v>3</v>
      </c>
      <c r="D35" s="30"/>
      <c r="E35" s="29"/>
      <c r="F35" s="29"/>
      <c r="G35" s="32">
        <f>IF(ISBLANK(D35),"",D35+E35)</f>
      </c>
      <c r="H35" s="21"/>
      <c r="I35" s="27"/>
      <c r="K35" s="314" t="s">
        <v>18</v>
      </c>
      <c r="L35" s="315"/>
      <c r="M35" s="31">
        <v>3</v>
      </c>
      <c r="N35" s="30"/>
      <c r="O35" s="29"/>
      <c r="P35" s="29"/>
      <c r="Q35" s="28">
        <f>IF(ISBLANK(N35),"",N35+O35)</f>
      </c>
      <c r="R35" s="21"/>
      <c r="S35" s="27"/>
    </row>
    <row r="36" spans="1:19" ht="12.75" customHeight="1">
      <c r="A36" s="316"/>
      <c r="B36" s="317"/>
      <c r="C36" s="25">
        <v>4</v>
      </c>
      <c r="D36" s="24"/>
      <c r="E36" s="23"/>
      <c r="F36" s="23"/>
      <c r="G36" s="26">
        <f>IF(ISBLANK(D36),"",D36+E36)</f>
      </c>
      <c r="H36" s="21"/>
      <c r="I36" s="318">
        <f>IF(ISNUMBER(G37),IF(G37&gt;Q37,2,IF(G37=Q37,1,0)),"")</f>
        <v>0</v>
      </c>
      <c r="K36" s="316"/>
      <c r="L36" s="317"/>
      <c r="M36" s="25">
        <v>4</v>
      </c>
      <c r="N36" s="24"/>
      <c r="O36" s="23"/>
      <c r="P36" s="23"/>
      <c r="Q36" s="22">
        <f>IF(ISBLANK(N36),"",N36+O36)</f>
      </c>
      <c r="R36" s="21"/>
      <c r="S36" s="318">
        <f>IF(ISNUMBER(Q37),IF(G37&lt;Q37,2,IF(G37=Q37,1,0)),"")</f>
        <v>2</v>
      </c>
    </row>
    <row r="37" spans="1:19" ht="15.75" customHeight="1" thickBot="1">
      <c r="A37" s="308">
        <v>20868</v>
      </c>
      <c r="B37" s="309"/>
      <c r="C37" s="19" t="s">
        <v>17</v>
      </c>
      <c r="D37" s="18">
        <f>IF(ISNUMBER(D33),SUM(D33:D36),"")</f>
        <v>258</v>
      </c>
      <c r="E37" s="17">
        <f>IF(ISNUMBER(E33),SUM(E33:E36),"")</f>
        <v>98</v>
      </c>
      <c r="F37" s="17">
        <f>IF(ISNUMBER(F33),SUM(F33:F36),"")</f>
        <v>17</v>
      </c>
      <c r="G37" s="20">
        <f>IF(ISNUMBER(G33),SUM(G33:G36),"")</f>
        <v>356</v>
      </c>
      <c r="H37" s="15"/>
      <c r="I37" s="319"/>
      <c r="K37" s="308">
        <v>1152</v>
      </c>
      <c r="L37" s="309"/>
      <c r="M37" s="19" t="s">
        <v>17</v>
      </c>
      <c r="N37" s="18">
        <f>IF(ISNUMBER(N33),SUM(N33:N36),"")</f>
        <v>291</v>
      </c>
      <c r="O37" s="17">
        <f>IF(ISNUMBER(O33),SUM(O33:O36),"")</f>
        <v>122</v>
      </c>
      <c r="P37" s="17">
        <f>IF(ISNUMBER(P33),SUM(P33:P36),"")</f>
        <v>10</v>
      </c>
      <c r="Q37" s="16">
        <f>IF(ISNUMBER(Q33),SUM(Q33:Q36),"")</f>
        <v>413</v>
      </c>
      <c r="R37" s="15"/>
      <c r="S37" s="319"/>
    </row>
    <row r="38" ht="4.5" customHeight="1" thickBot="1"/>
    <row r="39" spans="1:19" ht="19.5" customHeight="1" thickBot="1">
      <c r="A39" s="14"/>
      <c r="B39" s="13"/>
      <c r="C39" s="12" t="s">
        <v>16</v>
      </c>
      <c r="D39" s="11">
        <f>IF(ISNUMBER(D12),SUM(D12,D17,D22,D27,D32,D37),"")</f>
        <v>1724</v>
      </c>
      <c r="E39" s="10">
        <f>IF(ISNUMBER(E12),SUM(E12,E17,E22,E27,E32,E37),"")</f>
        <v>761</v>
      </c>
      <c r="F39" s="10">
        <f>IF(ISNUMBER(F12),SUM(F12,F17,F22,F27,F32,F37),"")</f>
        <v>53</v>
      </c>
      <c r="G39" s="9">
        <f>IF(ISNUMBER(G12),SUM(G12,G17,G22,G27,G32,G37),"")</f>
        <v>2485</v>
      </c>
      <c r="H39" s="8"/>
      <c r="I39" s="7">
        <f>IF(ISNUMBER(G39),IF(G39&gt;Q39,4,IF(G39=Q39,2,0)),"")</f>
        <v>4</v>
      </c>
      <c r="K39" s="14"/>
      <c r="L39" s="13"/>
      <c r="M39" s="12" t="s">
        <v>16</v>
      </c>
      <c r="N39" s="11">
        <f>IF(ISNUMBER(N12),SUM(N12,N17,N22,N27,N32,N37),"")</f>
        <v>1690</v>
      </c>
      <c r="O39" s="10">
        <f>IF(ISNUMBER(O12),SUM(O12,O17,O22,O27,O32,O37),"")</f>
        <v>692</v>
      </c>
      <c r="P39" s="10">
        <f>IF(ISNUMBER(P12),SUM(P12,P17,P22,P27,P32,P37),"")</f>
        <v>55</v>
      </c>
      <c r="Q39" s="9">
        <f>IF(ISNUMBER(Q12),SUM(Q12,Q17,Q22,Q27,Q32,Q37),"")</f>
        <v>2382</v>
      </c>
      <c r="R39" s="8"/>
      <c r="S39" s="7">
        <f>IF(ISNUMBER(Q39),IF(G39&lt;Q39,4,IF(G39=Q39,2,0)),"")</f>
        <v>0</v>
      </c>
    </row>
    <row r="40" ht="4.5" customHeight="1" thickBot="1"/>
    <row r="41" spans="1:19" ht="18" customHeight="1" thickBot="1">
      <c r="A41" s="5" t="s">
        <v>15</v>
      </c>
      <c r="B41" s="5"/>
      <c r="C41" s="4"/>
      <c r="D41" s="4"/>
      <c r="E41" s="4"/>
      <c r="G41" s="330" t="s">
        <v>14</v>
      </c>
      <c r="H41" s="330"/>
      <c r="I41" s="6">
        <f>IF(ISNUMBER(I11),SUM(I11,I16,I21,I26,I31,I36,I39),"")</f>
        <v>12</v>
      </c>
      <c r="K41" s="5" t="s">
        <v>15</v>
      </c>
      <c r="L41" s="5"/>
      <c r="M41" s="4"/>
      <c r="N41" s="4"/>
      <c r="O41" s="4"/>
      <c r="Q41" s="330" t="s">
        <v>14</v>
      </c>
      <c r="R41" s="330"/>
      <c r="S41" s="6">
        <f>IF(ISNUMBER(S11),SUM(S11,S16,S21,S26,S31,S36,S39),"")</f>
        <v>4</v>
      </c>
    </row>
    <row r="42" spans="1:19" ht="19.5" customHeight="1">
      <c r="A42" s="5" t="s">
        <v>13</v>
      </c>
      <c r="B42" s="5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P42" s="2" t="s">
        <v>12</v>
      </c>
      <c r="Q42" s="4"/>
      <c r="R42" s="4"/>
      <c r="S42" s="4"/>
    </row>
    <row r="43" ht="9.75" customHeight="1"/>
    <row r="44" ht="30" customHeight="1">
      <c r="A44" s="3" t="s">
        <v>11</v>
      </c>
    </row>
    <row r="45" spans="2:11" ht="19.5" customHeight="1">
      <c r="B45" s="2" t="s">
        <v>10</v>
      </c>
      <c r="C45" s="336">
        <v>0.7083333333333334</v>
      </c>
      <c r="D45" s="337"/>
      <c r="I45" s="2" t="s">
        <v>9</v>
      </c>
      <c r="J45" s="337">
        <v>20</v>
      </c>
      <c r="K45" s="337"/>
    </row>
    <row r="46" spans="2:19" ht="19.5" customHeight="1">
      <c r="B46" s="2" t="s">
        <v>8</v>
      </c>
      <c r="C46" s="338">
        <v>0.8020833333333334</v>
      </c>
      <c r="D46" s="339"/>
      <c r="I46" s="2" t="s">
        <v>7</v>
      </c>
      <c r="J46" s="339">
        <v>15</v>
      </c>
      <c r="K46" s="339"/>
      <c r="P46" s="2" t="s">
        <v>6</v>
      </c>
      <c r="Q46" s="334">
        <v>42356</v>
      </c>
      <c r="R46" s="335"/>
      <c r="S46" s="335"/>
    </row>
    <row r="47" ht="9.75" customHeight="1"/>
    <row r="48" spans="1:19" ht="15" customHeight="1">
      <c r="A48" s="220" t="s">
        <v>5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2"/>
    </row>
    <row r="49" spans="1:19" ht="90" customHeight="1">
      <c r="A49" s="331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3"/>
    </row>
    <row r="50" ht="4.5" customHeight="1"/>
    <row r="51" spans="1:19" ht="15" customHeight="1">
      <c r="A51" s="220" t="s">
        <v>4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2"/>
    </row>
    <row r="52" spans="1:19" ht="90" customHeight="1">
      <c r="A52" s="331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3"/>
    </row>
    <row r="53" ht="4.5" customHeight="1"/>
    <row r="54" spans="1:19" ht="15" customHeight="1">
      <c r="A54" s="214" t="s">
        <v>3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6"/>
    </row>
    <row r="55" spans="1:19" ht="90" customHeight="1">
      <c r="A55" s="341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3"/>
    </row>
    <row r="56" ht="4.5" customHeight="1"/>
    <row r="57" spans="1:19" ht="15" customHeight="1">
      <c r="A57" s="220" t="s">
        <v>2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2"/>
    </row>
    <row r="58" spans="1:19" ht="90" customHeight="1">
      <c r="A58" s="331" t="s">
        <v>1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3"/>
    </row>
    <row r="59" spans="1:8" ht="30" customHeight="1">
      <c r="A59" s="212" t="s">
        <v>0</v>
      </c>
      <c r="B59" s="212"/>
      <c r="C59" s="340"/>
      <c r="D59" s="340"/>
      <c r="E59" s="340"/>
      <c r="F59" s="340"/>
      <c r="G59" s="340"/>
      <c r="H59" s="340"/>
    </row>
  </sheetData>
  <sheetProtection/>
  <mergeCells count="83">
    <mergeCell ref="A59:B59"/>
    <mergeCell ref="C59:H59"/>
    <mergeCell ref="A54:S54"/>
    <mergeCell ref="A55:S55"/>
    <mergeCell ref="A57:S57"/>
    <mergeCell ref="A58:S58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E42:N42"/>
    <mergeCell ref="K27:L27"/>
    <mergeCell ref="G41:H41"/>
    <mergeCell ref="A5:B5"/>
    <mergeCell ref="A6:B6"/>
    <mergeCell ref="K5:L5"/>
    <mergeCell ref="K6:L6"/>
    <mergeCell ref="C5:C6"/>
    <mergeCell ref="D5:G5"/>
    <mergeCell ref="H5:I5"/>
    <mergeCell ref="K23:L24"/>
    <mergeCell ref="K28:L29"/>
    <mergeCell ref="K30:L31"/>
    <mergeCell ref="K32:L32"/>
    <mergeCell ref="K35:L36"/>
    <mergeCell ref="K37:L37"/>
    <mergeCell ref="B3:I3"/>
    <mergeCell ref="B1:C2"/>
    <mergeCell ref="D1:I1"/>
    <mergeCell ref="L3:S3"/>
    <mergeCell ref="L1:N1"/>
    <mergeCell ref="O1:P1"/>
    <mergeCell ref="Q1:S1"/>
    <mergeCell ref="A8:B9"/>
    <mergeCell ref="A10:B11"/>
    <mergeCell ref="A12:B12"/>
    <mergeCell ref="A13:B14"/>
    <mergeCell ref="A17:B17"/>
    <mergeCell ref="I36:I37"/>
    <mergeCell ref="A33:B34"/>
    <mergeCell ref="A35:B36"/>
    <mergeCell ref="A37:B37"/>
    <mergeCell ref="A22:B22"/>
    <mergeCell ref="A23:B24"/>
    <mergeCell ref="A25:B26"/>
    <mergeCell ref="A27:B27"/>
    <mergeCell ref="I26:I27"/>
    <mergeCell ref="A28:B29"/>
    <mergeCell ref="A30:B31"/>
    <mergeCell ref="A32:B32"/>
    <mergeCell ref="I31:I32"/>
    <mergeCell ref="N5:Q5"/>
    <mergeCell ref="R5:S5"/>
    <mergeCell ref="K8:L9"/>
    <mergeCell ref="K10:L11"/>
    <mergeCell ref="M5:M6"/>
    <mergeCell ref="S11:S12"/>
    <mergeCell ref="K20:L21"/>
    <mergeCell ref="K22:L22"/>
    <mergeCell ref="S36:S37"/>
    <mergeCell ref="K33:L34"/>
    <mergeCell ref="S26:S27"/>
    <mergeCell ref="S31:S32"/>
    <mergeCell ref="K25:L26"/>
    <mergeCell ref="I11:I12"/>
    <mergeCell ref="S16:S17"/>
    <mergeCell ref="I21:I22"/>
    <mergeCell ref="S21:S22"/>
    <mergeCell ref="K18:L19"/>
    <mergeCell ref="K17:L17"/>
    <mergeCell ref="K12:L12"/>
    <mergeCell ref="K13:L14"/>
    <mergeCell ref="K15:L16"/>
    <mergeCell ref="A20:B21"/>
    <mergeCell ref="I16:I17"/>
    <mergeCell ref="A15:B16"/>
    <mergeCell ref="A18:B19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Táta</cp:lastModifiedBy>
  <dcterms:created xsi:type="dcterms:W3CDTF">2014-09-23T17:21:40Z</dcterms:created>
  <dcterms:modified xsi:type="dcterms:W3CDTF">2014-09-23T20:57:53Z</dcterms:modified>
  <cp:category/>
  <cp:version/>
  <cp:contentType/>
  <cp:contentStatus/>
</cp:coreProperties>
</file>