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45" windowHeight="5430" activeTab="0"/>
  </bookViews>
  <sheets>
    <sheet name="DPC-AdmiraC" sheetId="1" r:id="rId1"/>
    <sheet name="VPB-DPB" sheetId="2" r:id="rId2"/>
    <sheet name="AstraB-SlaviaC" sheetId="3" r:id="rId3"/>
    <sheet name="VSTJB-AstraC" sheetId="4" r:id="rId4"/>
    <sheet name="VršoviceC-MeteorD" sheetId="5" r:id="rId5"/>
    <sheet name="SlaviaD-USC" sheetId="6" r:id="rId6"/>
  </sheets>
  <definedNames>
    <definedName name="_xlnm.Print_Area" localSheetId="0">'DPC-AdmiraC'!$A$1:$S$66</definedName>
    <definedName name="_xlnm.Print_Area" localSheetId="5">'SlaviaD-USC'!$A$1:$S$66</definedName>
    <definedName name="_xlnm.Print_Area" localSheetId="1">'VPB-DPB'!$A$1:$S$66</definedName>
    <definedName name="_xlnm.Print_Area" localSheetId="4">'VršoviceC-MeteorD'!$A$1:$S$66</definedName>
    <definedName name="_xlnm.Print_Area" localSheetId="3">'VSTJB-AstraC'!$A$1:$S$66</definedName>
    <definedName name="výmaz" localSheetId="0">'DPC-AdmiraC'!$D$8:$F$11,'DPC-AdmiraC'!$D$13:$F$16,'DPC-AdmiraC'!$D$18:$F$21,'DPC-AdmiraC'!$D$23:$F$26,'DPC-AdmiraC'!$D$28:$F$31,'DPC-AdmiraC'!$D$33:$F$36,'DPC-AdmiraC'!$N$8:$P$11,'DPC-AdmiraC'!$N$13:$P$16,'DPC-AdmiraC'!$N$18:$P$21,'DPC-AdmiraC'!$N$23:$P$26,'DPC-AdmiraC'!$N$28:$P$31,'DPC-AdmiraC'!$N$33:$P$36,'DPC-AdmiraC'!$A$8:$B$37,'DPC-AdmiraC'!$K$8:$L$37</definedName>
    <definedName name="výmaz" localSheetId="5">'SlaviaD-USC'!$D$8:$F$11,'SlaviaD-USC'!$D$13:$F$16,'SlaviaD-USC'!$D$18:$F$21,'SlaviaD-USC'!$D$23:$F$26,'SlaviaD-USC'!$D$28:$F$31,'SlaviaD-USC'!$D$33:$F$36,'SlaviaD-USC'!$N$8:$P$11,'SlaviaD-USC'!$N$13:$P$16,'SlaviaD-USC'!$N$18:$P$21,'SlaviaD-USC'!$N$23:$P$26,'SlaviaD-USC'!$N$28:$P$31,'SlaviaD-USC'!$N$33:$P$36,'SlaviaD-USC'!$A$8:$B$37,'SlaviaD-USC'!$K$8:$L$37</definedName>
    <definedName name="výmaz" localSheetId="4">('VršoviceC-MeteorD'!$D$8:$F$11,'VršoviceC-MeteorD'!$D$13:$F$16,'VršoviceC-MeteorD'!$D$18:$F$21,'VršoviceC-MeteorD'!$D$23:$F$26,'VršoviceC-MeteorD'!$D$28:$F$31,'VršoviceC-MeteorD'!$D$33:$F$36,'VršoviceC-MeteorD'!$N$8:$P$11,'VršoviceC-MeteorD'!$N$13:$P$16,'VršoviceC-MeteorD'!$N$18:$P$21,'VršoviceC-MeteorD'!$N$23:$P$26,'VršoviceC-MeteorD'!$N$28:$P$31,'VršoviceC-MeteorD'!$N$33:$P$36,'VršoviceC-MeteorD'!$A$8:$B$37,'VršoviceC-MeteorD'!$K$8:$L$37)</definedName>
    <definedName name="výmaz" localSheetId="3">'VSTJB-AstraC'!$D$8:$F$11,'VSTJB-AstraC'!$D$13:$F$16,'VSTJB-AstraC'!$D$18:$F$21,'VSTJB-AstraC'!$D$23:$F$26,'VSTJB-AstraC'!$D$28:$F$31,'VSTJB-AstraC'!$D$33:$F$36,'VSTJB-AstraC'!$N$8:$P$11,'VSTJB-AstraC'!$N$13:$P$16,'VSTJB-AstraC'!$N$18:$P$21,'VSTJB-AstraC'!$N$23:$P$26,'VSTJB-AstraC'!$N$28:$P$31,'VSTJB-AstraC'!$N$33:$P$36,'VSTJB-AstraC'!$A$8:$B$37,'VSTJB-AstraC'!$K$8:$L$37</definedName>
    <definedName name="výmaz">'VPB-DPB'!$D$8:$F$11,'VPB-DPB'!$D$13:$F$16,'VPB-DPB'!$D$18:$F$21,'VPB-DPB'!$D$23:$F$26,'VPB-DPB'!$D$28:$F$31,'VPB-DPB'!$D$33:$F$36,'VPB-DPB'!$N$8:$P$11,'VPB-DPB'!$N$13:$P$16,'VPB-DPB'!$N$18:$P$21,'VPB-DPB'!$N$23:$P$26,'VPB-DPB'!$N$28:$P$31,'VPB-DPB'!$N$33:$P$36,'VPB-DPB'!$A$8:$B$37,'VPB-DPB'!$K$8:$L$37</definedName>
  </definedNames>
  <calcPr fullCalcOnLoad="1"/>
</workbook>
</file>

<file path=xl/comments1.xml><?xml version="1.0" encoding="utf-8"?>
<comments xmlns="http://schemas.openxmlformats.org/spreadsheetml/2006/main">
  <authors>
    <author>Josef Kučera</author>
  </authors>
  <commentList>
    <comment ref="K37" authorId="0">
      <text>
        <r>
          <rPr>
            <b/>
            <sz val="11"/>
            <rFont val="Tahoma"/>
            <family val="2"/>
          </rPr>
          <t>REG.ČÍSLO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35" authorId="0">
      <text>
        <r>
          <rPr>
            <b/>
            <sz val="11"/>
            <rFont val="Tahoma"/>
            <family val="2"/>
          </rPr>
          <t>JMÉNO</t>
        </r>
      </text>
    </comment>
    <comment ref="A35" authorId="0">
      <text>
        <r>
          <rPr>
            <b/>
            <sz val="11"/>
            <rFont val="Tahoma"/>
            <family val="2"/>
          </rPr>
          <t>JMÉNO</t>
        </r>
      </text>
    </comment>
    <comment ref="K33" authorId="0">
      <text>
        <r>
          <rPr>
            <b/>
            <sz val="11"/>
            <rFont val="Tahoma"/>
            <family val="2"/>
          </rPr>
          <t>PŘÍJMENÍ</t>
        </r>
      </text>
    </comment>
    <comment ref="A33" authorId="0">
      <text>
        <r>
          <rPr>
            <b/>
            <sz val="11"/>
            <rFont val="Tahoma"/>
            <family val="2"/>
          </rPr>
          <t>PŘÍJMENÍ</t>
        </r>
      </text>
    </comment>
    <comment ref="K32" authorId="0">
      <text>
        <r>
          <rPr>
            <b/>
            <sz val="11"/>
            <rFont val="Tahoma"/>
            <family val="2"/>
          </rPr>
          <t>REG.ČÍSLO</t>
        </r>
      </text>
    </comment>
    <comment ref="A32" authorId="0">
      <text>
        <r>
          <rPr>
            <b/>
            <sz val="11"/>
            <rFont val="Tahoma"/>
            <family val="2"/>
          </rPr>
          <t>REG.ČÍSLO</t>
        </r>
      </text>
    </comment>
    <comment ref="K30" authorId="0">
      <text>
        <r>
          <rPr>
            <b/>
            <sz val="11"/>
            <rFont val="Tahoma"/>
            <family val="2"/>
          </rPr>
          <t>JMÉNO</t>
        </r>
      </text>
    </comment>
    <comment ref="A30" authorId="0">
      <text>
        <r>
          <rPr>
            <b/>
            <sz val="11"/>
            <rFont val="Tahoma"/>
            <family val="2"/>
          </rPr>
          <t>JMÉNO</t>
        </r>
      </text>
    </comment>
    <comment ref="K28" authorId="0">
      <text>
        <r>
          <rPr>
            <b/>
            <sz val="11"/>
            <rFont val="Tahoma"/>
            <family val="2"/>
          </rPr>
          <t>PŘÍJMENÍ</t>
        </r>
      </text>
    </comment>
    <comment ref="A28" authorId="0">
      <text>
        <r>
          <rPr>
            <b/>
            <sz val="11"/>
            <rFont val="Tahoma"/>
            <family val="2"/>
          </rPr>
          <t>PŘÍJMENÍ</t>
        </r>
      </text>
    </comment>
    <comment ref="K27" authorId="0">
      <text>
        <r>
          <rPr>
            <b/>
            <sz val="11"/>
            <rFont val="Tahoma"/>
            <family val="2"/>
          </rPr>
          <t>REG.ČÍSLO</t>
        </r>
      </text>
    </comment>
    <comment ref="A27" authorId="0">
      <text>
        <r>
          <rPr>
            <b/>
            <sz val="11"/>
            <rFont val="Tahoma"/>
            <family val="2"/>
          </rPr>
          <t>REG.ČÍSLO</t>
        </r>
      </text>
    </comment>
    <comment ref="K25" authorId="0">
      <text>
        <r>
          <rPr>
            <b/>
            <sz val="11"/>
            <rFont val="Tahoma"/>
            <family val="2"/>
          </rPr>
          <t>JMÉNO</t>
        </r>
      </text>
    </comment>
    <comment ref="A25" authorId="0">
      <text>
        <r>
          <rPr>
            <b/>
            <sz val="11"/>
            <rFont val="Tahoma"/>
            <family val="2"/>
          </rPr>
          <t>JMÉNO</t>
        </r>
      </text>
    </comment>
    <comment ref="K23" authorId="0">
      <text>
        <r>
          <rPr>
            <b/>
            <sz val="11"/>
            <rFont val="Tahoma"/>
            <family val="2"/>
          </rPr>
          <t>PŘÍJMENÍ</t>
        </r>
      </text>
    </comment>
    <comment ref="A23" authorId="0">
      <text>
        <r>
          <rPr>
            <b/>
            <sz val="11"/>
            <rFont val="Tahoma"/>
            <family val="2"/>
          </rPr>
          <t>PŘÍJMENÍ</t>
        </r>
      </text>
    </comment>
    <comment ref="K22" authorId="0">
      <text>
        <r>
          <rPr>
            <b/>
            <sz val="11"/>
            <rFont val="Tahoma"/>
            <family val="2"/>
          </rPr>
          <t>REG.ČÍSLO</t>
        </r>
      </text>
    </comment>
    <comment ref="A22" authorId="0">
      <text>
        <r>
          <rPr>
            <b/>
            <sz val="11"/>
            <rFont val="Tahoma"/>
            <family val="2"/>
          </rPr>
          <t>REG.ČÍSLO</t>
        </r>
      </text>
    </comment>
    <comment ref="K20" authorId="0">
      <text>
        <r>
          <rPr>
            <b/>
            <sz val="11"/>
            <rFont val="Tahoma"/>
            <family val="2"/>
          </rPr>
          <t>JMÉNO</t>
        </r>
      </text>
    </comment>
    <comment ref="A20" authorId="0">
      <text>
        <r>
          <rPr>
            <b/>
            <sz val="11"/>
            <rFont val="Tahoma"/>
            <family val="2"/>
          </rPr>
          <t>JMÉNO</t>
        </r>
      </text>
    </comment>
    <comment ref="K18" authorId="0">
      <text>
        <r>
          <rPr>
            <b/>
            <sz val="11"/>
            <rFont val="Tahoma"/>
            <family val="2"/>
          </rPr>
          <t>PŘÍJMENÍ</t>
        </r>
      </text>
    </comment>
    <comment ref="A18" authorId="0">
      <text>
        <r>
          <rPr>
            <b/>
            <sz val="11"/>
            <rFont val="Tahoma"/>
            <family val="2"/>
          </rPr>
          <t>PŘÍJMENÍ</t>
        </r>
      </text>
    </comment>
    <comment ref="K17" authorId="0">
      <text>
        <r>
          <rPr>
            <b/>
            <sz val="11"/>
            <rFont val="Tahoma"/>
            <family val="2"/>
          </rPr>
          <t>REG.ČÍSLO</t>
        </r>
      </text>
    </comment>
    <comment ref="A17" authorId="0">
      <text>
        <r>
          <rPr>
            <b/>
            <sz val="11"/>
            <rFont val="Tahoma"/>
            <family val="2"/>
          </rPr>
          <t>REG.ČÍSLO</t>
        </r>
      </text>
    </comment>
    <comment ref="K15" authorId="0">
      <text>
        <r>
          <rPr>
            <b/>
            <sz val="11"/>
            <rFont val="Tahoma"/>
            <family val="2"/>
          </rPr>
          <t>JMÉNO</t>
        </r>
      </text>
    </comment>
    <comment ref="A15" authorId="0">
      <text>
        <r>
          <rPr>
            <b/>
            <sz val="11"/>
            <rFont val="Tahoma"/>
            <family val="2"/>
          </rPr>
          <t>JMÉNO</t>
        </r>
      </text>
    </comment>
    <comment ref="K13" authorId="0">
      <text>
        <r>
          <rPr>
            <b/>
            <sz val="11"/>
            <rFont val="Tahoma"/>
            <family val="2"/>
          </rPr>
          <t>PŘÍJMENÍ</t>
        </r>
      </text>
    </comment>
    <comment ref="A13" authorId="0">
      <text>
        <r>
          <rPr>
            <b/>
            <sz val="11"/>
            <rFont val="Tahoma"/>
            <family val="2"/>
          </rPr>
          <t>PŘÍJMENÍ</t>
        </r>
      </text>
    </comment>
    <comment ref="K12" authorId="0">
      <text>
        <r>
          <rPr>
            <b/>
            <sz val="11"/>
            <rFont val="Tahoma"/>
            <family val="2"/>
          </rPr>
          <t>REG.ČÍSLO</t>
        </r>
      </text>
    </comment>
    <comment ref="A12" authorId="0">
      <text>
        <r>
          <rPr>
            <b/>
            <sz val="11"/>
            <rFont val="Tahoma"/>
            <family val="2"/>
          </rPr>
          <t>REG.ČÍSLO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</commentList>
</comments>
</file>

<file path=xl/comments2.xml><?xml version="1.0" encoding="utf-8"?>
<comments xmlns="http://schemas.openxmlformats.org/spreadsheetml/2006/main">
  <authors>
    <author>Josef Kučera</author>
  </authors>
  <commentLis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A12" authorId="0">
      <text>
        <r>
          <rPr>
            <b/>
            <sz val="11"/>
            <rFont val="Tahoma"/>
            <family val="2"/>
          </rPr>
          <t>REG.ČÍSLO</t>
        </r>
      </text>
    </comment>
    <comment ref="A13" authorId="0">
      <text>
        <r>
          <rPr>
            <b/>
            <sz val="11"/>
            <rFont val="Tahoma"/>
            <family val="2"/>
          </rPr>
          <t>PŘÍJMENÍ</t>
        </r>
      </text>
    </comment>
    <comment ref="A15" authorId="0">
      <text>
        <r>
          <rPr>
            <b/>
            <sz val="11"/>
            <rFont val="Tahoma"/>
            <family val="2"/>
          </rPr>
          <t>JMÉNO</t>
        </r>
      </text>
    </comment>
    <comment ref="A17" authorId="0">
      <text>
        <r>
          <rPr>
            <b/>
            <sz val="11"/>
            <rFont val="Tahoma"/>
            <family val="2"/>
          </rPr>
          <t>REG.ČÍSLO</t>
        </r>
      </text>
    </comment>
    <comment ref="A18" authorId="0">
      <text>
        <r>
          <rPr>
            <b/>
            <sz val="11"/>
            <rFont val="Tahoma"/>
            <family val="2"/>
          </rPr>
          <t>PŘÍJMENÍ</t>
        </r>
      </text>
    </comment>
    <comment ref="A20" authorId="0">
      <text>
        <r>
          <rPr>
            <b/>
            <sz val="11"/>
            <rFont val="Tahoma"/>
            <family val="2"/>
          </rPr>
          <t>JMÉNO</t>
        </r>
      </text>
    </comment>
    <comment ref="A22" authorId="0">
      <text>
        <r>
          <rPr>
            <b/>
            <sz val="11"/>
            <rFont val="Tahoma"/>
            <family val="2"/>
          </rPr>
          <t>REG.ČÍSLO</t>
        </r>
      </text>
    </comment>
    <comment ref="A23" authorId="0">
      <text>
        <r>
          <rPr>
            <b/>
            <sz val="11"/>
            <rFont val="Tahoma"/>
            <family val="2"/>
          </rPr>
          <t>PŘÍJMENÍ</t>
        </r>
      </text>
    </comment>
    <comment ref="A25" authorId="0">
      <text>
        <r>
          <rPr>
            <b/>
            <sz val="11"/>
            <rFont val="Tahoma"/>
            <family val="2"/>
          </rPr>
          <t>JMÉNO</t>
        </r>
      </text>
    </comment>
    <comment ref="A27" authorId="0">
      <text>
        <r>
          <rPr>
            <b/>
            <sz val="11"/>
            <rFont val="Tahoma"/>
            <family val="2"/>
          </rPr>
          <t>REG.ČÍSLO</t>
        </r>
      </text>
    </comment>
    <comment ref="A28" authorId="0">
      <text>
        <r>
          <rPr>
            <b/>
            <sz val="11"/>
            <rFont val="Tahoma"/>
            <family val="2"/>
          </rPr>
          <t>PŘÍJMENÍ</t>
        </r>
      </text>
    </comment>
    <comment ref="A30" authorId="0">
      <text>
        <r>
          <rPr>
            <b/>
            <sz val="11"/>
            <rFont val="Tahoma"/>
            <family val="2"/>
          </rPr>
          <t>JMÉNO</t>
        </r>
      </text>
    </comment>
    <comment ref="A32" authorId="0">
      <text>
        <r>
          <rPr>
            <b/>
            <sz val="11"/>
            <rFont val="Tahoma"/>
            <family val="2"/>
          </rPr>
          <t>REG.ČÍSLO</t>
        </r>
      </text>
    </comment>
    <comment ref="A33" authorId="0">
      <text>
        <r>
          <rPr>
            <b/>
            <sz val="11"/>
            <rFont val="Tahoma"/>
            <family val="2"/>
          </rPr>
          <t>PŘÍJMENÍ</t>
        </r>
      </text>
    </comment>
    <comment ref="A35" authorId="0">
      <text>
        <r>
          <rPr>
            <b/>
            <sz val="11"/>
            <rFont val="Tahoma"/>
            <family val="2"/>
          </rPr>
          <t>JMÉNO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K12" authorId="0">
      <text>
        <r>
          <rPr>
            <b/>
            <sz val="11"/>
            <rFont val="Tahoma"/>
            <family val="2"/>
          </rPr>
          <t>REG.ČÍSLO</t>
        </r>
      </text>
    </comment>
    <comment ref="K13" authorId="0">
      <text>
        <r>
          <rPr>
            <b/>
            <sz val="11"/>
            <rFont val="Tahoma"/>
            <family val="2"/>
          </rPr>
          <t>PŘÍJMENÍ</t>
        </r>
      </text>
    </comment>
    <comment ref="K15" authorId="0">
      <text>
        <r>
          <rPr>
            <b/>
            <sz val="11"/>
            <rFont val="Tahoma"/>
            <family val="2"/>
          </rPr>
          <t>JMÉNO</t>
        </r>
      </text>
    </comment>
    <comment ref="K17" authorId="0">
      <text>
        <r>
          <rPr>
            <b/>
            <sz val="11"/>
            <rFont val="Tahoma"/>
            <family val="2"/>
          </rPr>
          <t>REG.ČÍSLO</t>
        </r>
      </text>
    </comment>
    <comment ref="K18" authorId="0">
      <text>
        <r>
          <rPr>
            <b/>
            <sz val="11"/>
            <rFont val="Tahoma"/>
            <family val="2"/>
          </rPr>
          <t>PŘÍJMENÍ</t>
        </r>
      </text>
    </comment>
    <comment ref="K20" authorId="0">
      <text>
        <r>
          <rPr>
            <b/>
            <sz val="11"/>
            <rFont val="Tahoma"/>
            <family val="2"/>
          </rPr>
          <t>JMÉNO</t>
        </r>
      </text>
    </comment>
    <comment ref="K22" authorId="0">
      <text>
        <r>
          <rPr>
            <b/>
            <sz val="11"/>
            <rFont val="Tahoma"/>
            <family val="2"/>
          </rPr>
          <t>REG.ČÍSLO</t>
        </r>
      </text>
    </comment>
    <comment ref="K23" authorId="0">
      <text>
        <r>
          <rPr>
            <b/>
            <sz val="11"/>
            <rFont val="Tahoma"/>
            <family val="2"/>
          </rPr>
          <t>PŘÍJMENÍ</t>
        </r>
      </text>
    </comment>
    <comment ref="K25" authorId="0">
      <text>
        <r>
          <rPr>
            <b/>
            <sz val="11"/>
            <rFont val="Tahoma"/>
            <family val="2"/>
          </rPr>
          <t>JMÉNO</t>
        </r>
      </text>
    </comment>
    <comment ref="K27" authorId="0">
      <text>
        <r>
          <rPr>
            <b/>
            <sz val="11"/>
            <rFont val="Tahoma"/>
            <family val="2"/>
          </rPr>
          <t>REG.ČÍSLO</t>
        </r>
      </text>
    </comment>
    <comment ref="K28" authorId="0">
      <text>
        <r>
          <rPr>
            <b/>
            <sz val="11"/>
            <rFont val="Tahoma"/>
            <family val="2"/>
          </rPr>
          <t>PŘÍJMENÍ</t>
        </r>
      </text>
    </comment>
    <comment ref="K30" authorId="0">
      <text>
        <r>
          <rPr>
            <b/>
            <sz val="11"/>
            <rFont val="Tahoma"/>
            <family val="2"/>
          </rPr>
          <t>JMÉNO</t>
        </r>
      </text>
    </comment>
    <comment ref="K32" authorId="0">
      <text>
        <r>
          <rPr>
            <b/>
            <sz val="11"/>
            <rFont val="Tahoma"/>
            <family val="2"/>
          </rPr>
          <t>REG.ČÍSLO</t>
        </r>
      </text>
    </comment>
    <comment ref="K33" authorId="0">
      <text>
        <r>
          <rPr>
            <b/>
            <sz val="11"/>
            <rFont val="Tahoma"/>
            <family val="2"/>
          </rPr>
          <t>PŘÍJMENÍ</t>
        </r>
      </text>
    </comment>
    <comment ref="K35" authorId="0">
      <text>
        <r>
          <rPr>
            <b/>
            <sz val="11"/>
            <rFont val="Tahoma"/>
            <family val="2"/>
          </rPr>
          <t>JMÉNO</t>
        </r>
      </text>
    </comment>
    <comment ref="K37" authorId="0">
      <text>
        <r>
          <rPr>
            <b/>
            <sz val="11"/>
            <rFont val="Tahoma"/>
            <family val="2"/>
          </rPr>
          <t>REG.ČÍSLO</t>
        </r>
      </text>
    </commen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</commentList>
</comments>
</file>

<file path=xl/comments4.xml><?xml version="1.0" encoding="utf-8"?>
<comments xmlns="http://schemas.openxmlformats.org/spreadsheetml/2006/main">
  <authors>
    <author>Josef Kučera</author>
  </authors>
  <commentList>
    <comment ref="K37" authorId="0">
      <text>
        <r>
          <rPr>
            <b/>
            <sz val="11"/>
            <rFont val="Tahoma"/>
            <family val="2"/>
          </rPr>
          <t>REG.ČÍSLO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35" authorId="0">
      <text>
        <r>
          <rPr>
            <b/>
            <sz val="11"/>
            <rFont val="Tahoma"/>
            <family val="2"/>
          </rPr>
          <t>JMÉNO</t>
        </r>
      </text>
    </comment>
    <comment ref="A35" authorId="0">
      <text>
        <r>
          <rPr>
            <b/>
            <sz val="11"/>
            <rFont val="Tahoma"/>
            <family val="2"/>
          </rPr>
          <t>JMÉNO</t>
        </r>
      </text>
    </comment>
    <comment ref="K33" authorId="0">
      <text>
        <r>
          <rPr>
            <b/>
            <sz val="11"/>
            <rFont val="Tahoma"/>
            <family val="2"/>
          </rPr>
          <t>PŘÍJMENÍ</t>
        </r>
      </text>
    </comment>
    <comment ref="A33" authorId="0">
      <text>
        <r>
          <rPr>
            <b/>
            <sz val="11"/>
            <rFont val="Tahoma"/>
            <family val="2"/>
          </rPr>
          <t>PŘÍJMENÍ</t>
        </r>
      </text>
    </comment>
    <comment ref="K32" authorId="0">
      <text>
        <r>
          <rPr>
            <b/>
            <sz val="11"/>
            <rFont val="Tahoma"/>
            <family val="2"/>
          </rPr>
          <t>REG.ČÍSLO</t>
        </r>
      </text>
    </comment>
    <comment ref="A32" authorId="0">
      <text>
        <r>
          <rPr>
            <b/>
            <sz val="11"/>
            <rFont val="Tahoma"/>
            <family val="2"/>
          </rPr>
          <t>REG.ČÍSLO</t>
        </r>
      </text>
    </comment>
    <comment ref="K30" authorId="0">
      <text>
        <r>
          <rPr>
            <b/>
            <sz val="11"/>
            <rFont val="Tahoma"/>
            <family val="2"/>
          </rPr>
          <t>JMÉNO</t>
        </r>
      </text>
    </comment>
    <comment ref="A30" authorId="0">
      <text>
        <r>
          <rPr>
            <b/>
            <sz val="11"/>
            <rFont val="Tahoma"/>
            <family val="2"/>
          </rPr>
          <t>JMÉNO</t>
        </r>
      </text>
    </comment>
    <comment ref="K28" authorId="0">
      <text>
        <r>
          <rPr>
            <b/>
            <sz val="11"/>
            <rFont val="Tahoma"/>
            <family val="2"/>
          </rPr>
          <t>PŘÍJMENÍ</t>
        </r>
      </text>
    </comment>
    <comment ref="A28" authorId="0">
      <text>
        <r>
          <rPr>
            <b/>
            <sz val="11"/>
            <rFont val="Tahoma"/>
            <family val="2"/>
          </rPr>
          <t>PŘÍJMENÍ</t>
        </r>
      </text>
    </comment>
    <comment ref="K27" authorId="0">
      <text>
        <r>
          <rPr>
            <b/>
            <sz val="11"/>
            <rFont val="Tahoma"/>
            <family val="2"/>
          </rPr>
          <t>REG.ČÍSLO</t>
        </r>
      </text>
    </comment>
    <comment ref="A27" authorId="0">
      <text>
        <r>
          <rPr>
            <b/>
            <sz val="11"/>
            <rFont val="Tahoma"/>
            <family val="2"/>
          </rPr>
          <t>REG.ČÍSLO</t>
        </r>
      </text>
    </comment>
    <comment ref="K25" authorId="0">
      <text>
        <r>
          <rPr>
            <b/>
            <sz val="11"/>
            <rFont val="Tahoma"/>
            <family val="2"/>
          </rPr>
          <t>JMÉNO</t>
        </r>
      </text>
    </comment>
    <comment ref="A25" authorId="0">
      <text>
        <r>
          <rPr>
            <b/>
            <sz val="11"/>
            <rFont val="Tahoma"/>
            <family val="2"/>
          </rPr>
          <t>JMÉNO</t>
        </r>
      </text>
    </comment>
    <comment ref="K23" authorId="0">
      <text>
        <r>
          <rPr>
            <b/>
            <sz val="11"/>
            <rFont val="Tahoma"/>
            <family val="2"/>
          </rPr>
          <t>PŘÍJMENÍ</t>
        </r>
      </text>
    </comment>
    <comment ref="A23" authorId="0">
      <text>
        <r>
          <rPr>
            <b/>
            <sz val="11"/>
            <rFont val="Tahoma"/>
            <family val="2"/>
          </rPr>
          <t>PŘÍJMENÍ</t>
        </r>
      </text>
    </comment>
    <comment ref="K22" authorId="0">
      <text>
        <r>
          <rPr>
            <b/>
            <sz val="11"/>
            <rFont val="Tahoma"/>
            <family val="2"/>
          </rPr>
          <t>REG.ČÍSLO</t>
        </r>
      </text>
    </comment>
    <comment ref="A22" authorId="0">
      <text>
        <r>
          <rPr>
            <b/>
            <sz val="11"/>
            <rFont val="Tahoma"/>
            <family val="2"/>
          </rPr>
          <t>REG.ČÍSLO</t>
        </r>
      </text>
    </comment>
    <comment ref="K20" authorId="0">
      <text>
        <r>
          <rPr>
            <b/>
            <sz val="11"/>
            <rFont val="Tahoma"/>
            <family val="2"/>
          </rPr>
          <t>JMÉNO</t>
        </r>
      </text>
    </comment>
    <comment ref="A20" authorId="0">
      <text>
        <r>
          <rPr>
            <b/>
            <sz val="11"/>
            <rFont val="Tahoma"/>
            <family val="2"/>
          </rPr>
          <t>JMÉNO</t>
        </r>
      </text>
    </comment>
    <comment ref="K18" authorId="0">
      <text>
        <r>
          <rPr>
            <b/>
            <sz val="11"/>
            <rFont val="Tahoma"/>
            <family val="2"/>
          </rPr>
          <t>PŘÍJMENÍ</t>
        </r>
      </text>
    </comment>
    <comment ref="A18" authorId="0">
      <text>
        <r>
          <rPr>
            <b/>
            <sz val="11"/>
            <rFont val="Tahoma"/>
            <family val="2"/>
          </rPr>
          <t>PŘÍJMENÍ</t>
        </r>
      </text>
    </comment>
    <comment ref="K17" authorId="0">
      <text>
        <r>
          <rPr>
            <b/>
            <sz val="11"/>
            <rFont val="Tahoma"/>
            <family val="2"/>
          </rPr>
          <t>REG.ČÍSLO</t>
        </r>
      </text>
    </comment>
    <comment ref="A17" authorId="0">
      <text>
        <r>
          <rPr>
            <b/>
            <sz val="11"/>
            <rFont val="Tahoma"/>
            <family val="2"/>
          </rPr>
          <t>REG.ČÍSLO</t>
        </r>
      </text>
    </comment>
    <comment ref="K15" authorId="0">
      <text>
        <r>
          <rPr>
            <b/>
            <sz val="11"/>
            <rFont val="Tahoma"/>
            <family val="2"/>
          </rPr>
          <t>JMÉNO</t>
        </r>
      </text>
    </comment>
    <comment ref="A15" authorId="0">
      <text>
        <r>
          <rPr>
            <b/>
            <sz val="11"/>
            <rFont val="Tahoma"/>
            <family val="2"/>
          </rPr>
          <t>JMÉNO</t>
        </r>
      </text>
    </comment>
    <comment ref="K13" authorId="0">
      <text>
        <r>
          <rPr>
            <b/>
            <sz val="11"/>
            <rFont val="Tahoma"/>
            <family val="2"/>
          </rPr>
          <t>PŘÍJMENÍ</t>
        </r>
      </text>
    </comment>
    <comment ref="A13" authorId="0">
      <text>
        <r>
          <rPr>
            <b/>
            <sz val="11"/>
            <rFont val="Tahoma"/>
            <family val="2"/>
          </rPr>
          <t>PŘÍJMENÍ</t>
        </r>
      </text>
    </comment>
    <comment ref="K12" authorId="0">
      <text>
        <r>
          <rPr>
            <b/>
            <sz val="11"/>
            <rFont val="Tahoma"/>
            <family val="2"/>
          </rPr>
          <t>REG.ČÍSLO</t>
        </r>
      </text>
    </comment>
    <comment ref="A12" authorId="0">
      <text>
        <r>
          <rPr>
            <b/>
            <sz val="11"/>
            <rFont val="Tahoma"/>
            <family val="2"/>
          </rPr>
          <t>REG.ČÍSLO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K37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A37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K35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A35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K33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A33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K32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A32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K30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A30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K28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A28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K27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A27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K25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A25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K23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A23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K22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A22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K20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A20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K18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A18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K17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A17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K15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A15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K13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A13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K12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A12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K10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A10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K8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A8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L3" authorId="0">
      <text>
        <r>
          <rPr>
            <b/>
            <sz val="11"/>
            <color indexed="8"/>
            <rFont val="Tahoma"/>
            <family val="2"/>
          </rPr>
          <t>DRUŽSTVO Hosté</t>
        </r>
      </text>
    </comment>
    <comment ref="B3" authorId="0">
      <text>
        <r>
          <rPr>
            <b/>
            <sz val="11"/>
            <color indexed="8"/>
            <rFont val="Tahoma"/>
            <family val="2"/>
          </rPr>
          <t>DRUŽSTVO Domácí</t>
        </r>
      </text>
    </comment>
  </commentList>
</comments>
</file>

<file path=xl/comments6.xml><?xml version="1.0" encoding="utf-8"?>
<comments xmlns="http://schemas.openxmlformats.org/spreadsheetml/2006/main">
  <authors>
    <author>Josef Kučera</author>
  </authors>
  <commentList>
    <comment ref="K37" authorId="0">
      <text>
        <r>
          <rPr>
            <b/>
            <sz val="11"/>
            <rFont val="Tahoma"/>
            <family val="2"/>
          </rPr>
          <t>REG.ČÍSLO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35" authorId="0">
      <text>
        <r>
          <rPr>
            <b/>
            <sz val="11"/>
            <rFont val="Tahoma"/>
            <family val="2"/>
          </rPr>
          <t>JMÉNO</t>
        </r>
      </text>
    </comment>
    <comment ref="A35" authorId="0">
      <text>
        <r>
          <rPr>
            <b/>
            <sz val="11"/>
            <rFont val="Tahoma"/>
            <family val="2"/>
          </rPr>
          <t>JMÉNO</t>
        </r>
      </text>
    </comment>
    <comment ref="K33" authorId="0">
      <text>
        <r>
          <rPr>
            <b/>
            <sz val="11"/>
            <rFont val="Tahoma"/>
            <family val="2"/>
          </rPr>
          <t>PŘÍJMENÍ</t>
        </r>
      </text>
    </comment>
    <comment ref="A33" authorId="0">
      <text>
        <r>
          <rPr>
            <b/>
            <sz val="11"/>
            <rFont val="Tahoma"/>
            <family val="2"/>
          </rPr>
          <t>PŘÍJMENÍ</t>
        </r>
      </text>
    </comment>
    <comment ref="K32" authorId="0">
      <text>
        <r>
          <rPr>
            <b/>
            <sz val="11"/>
            <rFont val="Tahoma"/>
            <family val="2"/>
          </rPr>
          <t>REG.ČÍSLO</t>
        </r>
      </text>
    </comment>
    <comment ref="A32" authorId="0">
      <text>
        <r>
          <rPr>
            <b/>
            <sz val="11"/>
            <rFont val="Tahoma"/>
            <family val="2"/>
          </rPr>
          <t>REG.ČÍSLO</t>
        </r>
      </text>
    </comment>
    <comment ref="K30" authorId="0">
      <text>
        <r>
          <rPr>
            <b/>
            <sz val="11"/>
            <rFont val="Tahoma"/>
            <family val="2"/>
          </rPr>
          <t>JMÉNO</t>
        </r>
      </text>
    </comment>
    <comment ref="A30" authorId="0">
      <text>
        <r>
          <rPr>
            <b/>
            <sz val="11"/>
            <rFont val="Tahoma"/>
            <family val="2"/>
          </rPr>
          <t>JMÉNO</t>
        </r>
      </text>
    </comment>
    <comment ref="K28" authorId="0">
      <text>
        <r>
          <rPr>
            <b/>
            <sz val="11"/>
            <rFont val="Tahoma"/>
            <family val="2"/>
          </rPr>
          <t>PŘÍJMENÍ</t>
        </r>
      </text>
    </comment>
    <comment ref="A28" authorId="0">
      <text>
        <r>
          <rPr>
            <b/>
            <sz val="11"/>
            <rFont val="Tahoma"/>
            <family val="2"/>
          </rPr>
          <t>PŘÍJMENÍ</t>
        </r>
      </text>
    </comment>
    <comment ref="K27" authorId="0">
      <text>
        <r>
          <rPr>
            <b/>
            <sz val="11"/>
            <rFont val="Tahoma"/>
            <family val="2"/>
          </rPr>
          <t>REG.ČÍSLO</t>
        </r>
      </text>
    </comment>
    <comment ref="A27" authorId="0">
      <text>
        <r>
          <rPr>
            <b/>
            <sz val="11"/>
            <rFont val="Tahoma"/>
            <family val="2"/>
          </rPr>
          <t>REG.ČÍSLO</t>
        </r>
      </text>
    </comment>
    <comment ref="K25" authorId="0">
      <text>
        <r>
          <rPr>
            <b/>
            <sz val="11"/>
            <rFont val="Tahoma"/>
            <family val="2"/>
          </rPr>
          <t>JMÉNO</t>
        </r>
      </text>
    </comment>
    <comment ref="A25" authorId="0">
      <text>
        <r>
          <rPr>
            <b/>
            <sz val="11"/>
            <rFont val="Tahoma"/>
            <family val="2"/>
          </rPr>
          <t>JMÉNO</t>
        </r>
      </text>
    </comment>
    <comment ref="K23" authorId="0">
      <text>
        <r>
          <rPr>
            <b/>
            <sz val="11"/>
            <rFont val="Tahoma"/>
            <family val="2"/>
          </rPr>
          <t>PŘÍJMENÍ</t>
        </r>
      </text>
    </comment>
    <comment ref="A23" authorId="0">
      <text>
        <r>
          <rPr>
            <b/>
            <sz val="11"/>
            <rFont val="Tahoma"/>
            <family val="2"/>
          </rPr>
          <t>PŘÍJMENÍ</t>
        </r>
      </text>
    </comment>
    <comment ref="K22" authorId="0">
      <text>
        <r>
          <rPr>
            <b/>
            <sz val="11"/>
            <rFont val="Tahoma"/>
            <family val="2"/>
          </rPr>
          <t>REG.ČÍSLO</t>
        </r>
      </text>
    </comment>
    <comment ref="A22" authorId="0">
      <text>
        <r>
          <rPr>
            <b/>
            <sz val="11"/>
            <rFont val="Tahoma"/>
            <family val="2"/>
          </rPr>
          <t>REG.ČÍSLO</t>
        </r>
      </text>
    </comment>
    <comment ref="K20" authorId="0">
      <text>
        <r>
          <rPr>
            <b/>
            <sz val="11"/>
            <rFont val="Tahoma"/>
            <family val="2"/>
          </rPr>
          <t>JMÉNO</t>
        </r>
      </text>
    </comment>
    <comment ref="A20" authorId="0">
      <text>
        <r>
          <rPr>
            <b/>
            <sz val="11"/>
            <rFont val="Tahoma"/>
            <family val="2"/>
          </rPr>
          <t>JMÉNO</t>
        </r>
      </text>
    </comment>
    <comment ref="K18" authorId="0">
      <text>
        <r>
          <rPr>
            <b/>
            <sz val="11"/>
            <rFont val="Tahoma"/>
            <family val="2"/>
          </rPr>
          <t>PŘÍJMENÍ</t>
        </r>
      </text>
    </comment>
    <comment ref="A18" authorId="0">
      <text>
        <r>
          <rPr>
            <b/>
            <sz val="11"/>
            <rFont val="Tahoma"/>
            <family val="2"/>
          </rPr>
          <t>PŘÍJMENÍ</t>
        </r>
      </text>
    </comment>
    <comment ref="K17" authorId="0">
      <text>
        <r>
          <rPr>
            <b/>
            <sz val="11"/>
            <rFont val="Tahoma"/>
            <family val="2"/>
          </rPr>
          <t>REG.ČÍSLO</t>
        </r>
      </text>
    </comment>
    <comment ref="A17" authorId="0">
      <text>
        <r>
          <rPr>
            <b/>
            <sz val="11"/>
            <rFont val="Tahoma"/>
            <family val="2"/>
          </rPr>
          <t>REG.ČÍSLO</t>
        </r>
      </text>
    </comment>
    <comment ref="K15" authorId="0">
      <text>
        <r>
          <rPr>
            <b/>
            <sz val="11"/>
            <rFont val="Tahoma"/>
            <family val="2"/>
          </rPr>
          <t>JMÉNO</t>
        </r>
      </text>
    </comment>
    <comment ref="A15" authorId="0">
      <text>
        <r>
          <rPr>
            <b/>
            <sz val="11"/>
            <rFont val="Tahoma"/>
            <family val="2"/>
          </rPr>
          <t>JMÉNO</t>
        </r>
      </text>
    </comment>
    <comment ref="K13" authorId="0">
      <text>
        <r>
          <rPr>
            <b/>
            <sz val="11"/>
            <rFont val="Tahoma"/>
            <family val="2"/>
          </rPr>
          <t>PŘÍJMENÍ</t>
        </r>
      </text>
    </comment>
    <comment ref="A13" authorId="0">
      <text>
        <r>
          <rPr>
            <b/>
            <sz val="11"/>
            <rFont val="Tahoma"/>
            <family val="2"/>
          </rPr>
          <t>PŘÍJMENÍ</t>
        </r>
      </text>
    </comment>
    <comment ref="K12" authorId="0">
      <text>
        <r>
          <rPr>
            <b/>
            <sz val="11"/>
            <rFont val="Tahoma"/>
            <family val="2"/>
          </rPr>
          <t>REG.ČÍSLO</t>
        </r>
      </text>
    </comment>
    <comment ref="A12" authorId="0">
      <text>
        <r>
          <rPr>
            <b/>
            <sz val="11"/>
            <rFont val="Tahoma"/>
            <family val="2"/>
          </rPr>
          <t>REG.ČÍSLO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</commentList>
</comments>
</file>

<file path=xl/sharedStrings.xml><?xml version="1.0" encoding="utf-8"?>
<sst xmlns="http://schemas.openxmlformats.org/spreadsheetml/2006/main" count="879" uniqueCount="215">
  <si>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</si>
  <si>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</si>
  <si>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</si>
  <si>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</si>
  <si>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</si>
  <si>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</si>
  <si>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</si>
  <si>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</si>
  <si>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</si>
  <si>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</si>
  <si>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</si>
  <si>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</si>
  <si>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</si>
  <si>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</si>
  <si>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</si>
  <si>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</si>
  <si>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</si>
  <si>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</si>
  <si>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Čas zahájení utkání  </t>
  </si>
  <si>
    <t>Teplota na kuželně  </t>
  </si>
  <si>
    <t>Čas ukončení utkání  </t>
  </si>
  <si>
    <t>Počet diváků  </t>
  </si>
  <si>
    <t>Platnost kolaudačního protokolu  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</si>
  <si>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</si>
  <si>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</si>
  <si>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</si>
  <si>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</si>
  <si>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Datum a podpis rozhodčího</t>
  </si>
  <si>
    <t>17:30</t>
  </si>
  <si>
    <t>Vedoucí družstva         Jméno:</t>
  </si>
  <si>
    <t>Podpis:</t>
  </si>
  <si>
    <t>Rozhodčí</t>
  </si>
  <si>
    <t>Jméno:</t>
  </si>
  <si>
    <t>Číslo průkazu:</t>
  </si>
  <si>
    <t>Střídající hráč</t>
  </si>
  <si>
    <t>Střídaný hráč</t>
  </si>
  <si>
    <t>Hod</t>
  </si>
  <si>
    <t>Jméno</t>
  </si>
  <si>
    <t>Reg.č.</t>
  </si>
  <si>
    <t>Pražský kuželkářský svaz</t>
  </si>
  <si>
    <t>17:00</t>
  </si>
  <si>
    <t>18:00</t>
  </si>
  <si>
    <t>17:15</t>
  </si>
  <si>
    <t>17:45</t>
  </si>
  <si>
    <t>18:15</t>
  </si>
  <si>
    <t>18:30</t>
  </si>
  <si>
    <t>18:45</t>
  </si>
  <si>
    <t>19:00</t>
  </si>
  <si>
    <t>19:15</t>
  </si>
  <si>
    <t>19:30</t>
  </si>
  <si>
    <t>19:45</t>
  </si>
  <si>
    <t>21:00</t>
  </si>
  <si>
    <t>21:15</t>
  </si>
  <si>
    <t>21:30</t>
  </si>
  <si>
    <t>21:45</t>
  </si>
  <si>
    <t>22:00</t>
  </si>
  <si>
    <t>22:15</t>
  </si>
  <si>
    <t>22:30</t>
  </si>
  <si>
    <t>22:45</t>
  </si>
  <si>
    <t>23:00</t>
  </si>
  <si>
    <t>23:15</t>
  </si>
  <si>
    <t>23:30</t>
  </si>
  <si>
    <t>23:45</t>
  </si>
  <si>
    <t>24:00</t>
  </si>
  <si>
    <t>Vršovice</t>
  </si>
  <si>
    <t>Zvon</t>
  </si>
  <si>
    <t>Meteor</t>
  </si>
  <si>
    <t>Slavoj Velké Popovice B</t>
  </si>
  <si>
    <t>KK Slavia Praha C</t>
  </si>
  <si>
    <t>PSK Union Praha D</t>
  </si>
  <si>
    <t>TJ Astra Zahradní Město B</t>
  </si>
  <si>
    <t>SK Meteor Praha D</t>
  </si>
  <si>
    <t>VŠTJ FS Praha B</t>
  </si>
  <si>
    <t>KK Slavia Praha D</t>
  </si>
  <si>
    <t>TJ Sokol Admira Kobylisy C</t>
  </si>
  <si>
    <t>TJ Astra Zahradní Město C</t>
  </si>
  <si>
    <t>KK Dopravní podniky Praha B</t>
  </si>
  <si>
    <t>KK Dopravní podniky Praha C</t>
  </si>
  <si>
    <t>SK Uhelné sklady Praha C</t>
  </si>
  <si>
    <t>TJ Sokol Praha Vršovice C</t>
  </si>
  <si>
    <t xml:space="preserve">Eden 3/4 </t>
  </si>
  <si>
    <t>Hloubětín</t>
  </si>
  <si>
    <t xml:space="preserve">Kobylisy   </t>
  </si>
  <si>
    <t>Popovice</t>
  </si>
  <si>
    <t xml:space="preserve">Union 1/2 </t>
  </si>
  <si>
    <t xml:space="preserve">Zahr. město </t>
  </si>
  <si>
    <t xml:space="preserve">Žižkov 1/2 </t>
  </si>
  <si>
    <t>Žižkov 1/4</t>
  </si>
  <si>
    <t>Musil</t>
  </si>
  <si>
    <t>Ladislav</t>
  </si>
  <si>
    <t>Petr</t>
  </si>
  <si>
    <t>Procházková</t>
  </si>
  <si>
    <t>Jana</t>
  </si>
  <si>
    <t>Somolíková</t>
  </si>
  <si>
    <t>Emílie</t>
  </si>
  <si>
    <t>Procházka</t>
  </si>
  <si>
    <t>Jaroslav</t>
  </si>
  <si>
    <t>Málek</t>
  </si>
  <si>
    <t>Miroslav</t>
  </si>
  <si>
    <t>Přeučil</t>
  </si>
  <si>
    <t>Roman</t>
  </si>
  <si>
    <t>Kykal</t>
  </si>
  <si>
    <t>Švarcová</t>
  </si>
  <si>
    <t>Jícha</t>
  </si>
  <si>
    <t>Tomáš</t>
  </si>
  <si>
    <t>Švarc</t>
  </si>
  <si>
    <t>Milan</t>
  </si>
  <si>
    <t>Stoklasa</t>
  </si>
  <si>
    <t>Hnátek</t>
  </si>
  <si>
    <t>Karel</t>
  </si>
  <si>
    <t>Dvořák Vladimír, 23581 – náhradník</t>
  </si>
  <si>
    <t>Chrdle Jiří</t>
  </si>
  <si>
    <t>Rauvolfová Alena</t>
  </si>
  <si>
    <t>Vladimír</t>
  </si>
  <si>
    <t>Vošický</t>
  </si>
  <si>
    <t>Myšičková</t>
  </si>
  <si>
    <t>Jiří</t>
  </si>
  <si>
    <t>Chrdle</t>
  </si>
  <si>
    <t>Wolf</t>
  </si>
  <si>
    <t>Zdeněk</t>
  </si>
  <si>
    <t>Alena</t>
  </si>
  <si>
    <t>Boháč</t>
  </si>
  <si>
    <t>Rauvolfová</t>
  </si>
  <si>
    <t>Bedřich</t>
  </si>
  <si>
    <t>Václav</t>
  </si>
  <si>
    <t>Bernátek</t>
  </si>
  <si>
    <t>Rauvolf</t>
  </si>
  <si>
    <t>Fořt</t>
  </si>
  <si>
    <t>Podlipský</t>
  </si>
  <si>
    <t>Pavel</t>
  </si>
  <si>
    <t>Dvořák     N.</t>
  </si>
  <si>
    <t>Kilian</t>
  </si>
  <si>
    <t>Radovan Šimůnek</t>
  </si>
  <si>
    <t>Tomáš Kuneš</t>
  </si>
  <si>
    <t>Stanislav</t>
  </si>
  <si>
    <t>Kudweis</t>
  </si>
  <si>
    <t>Durchánek</t>
  </si>
  <si>
    <t>Vojtěch</t>
  </si>
  <si>
    <t>Kostelecký</t>
  </si>
  <si>
    <t>Kochánek</t>
  </si>
  <si>
    <t>Marek</t>
  </si>
  <si>
    <t>Sedlák</t>
  </si>
  <si>
    <t>Kuneš</t>
  </si>
  <si>
    <t>Radovan</t>
  </si>
  <si>
    <t>Martin</t>
  </si>
  <si>
    <t>Šimůnek</t>
  </si>
  <si>
    <t>Kočí</t>
  </si>
  <si>
    <t>Peřina</t>
  </si>
  <si>
    <t>Tencar</t>
  </si>
  <si>
    <t>Jakub</t>
  </si>
  <si>
    <t>David</t>
  </si>
  <si>
    <t>Jetmar</t>
  </si>
  <si>
    <t>Knoll</t>
  </si>
  <si>
    <t>Astra B - odehrálo 5 hráčů</t>
  </si>
  <si>
    <t>Podpis  </t>
  </si>
  <si>
    <t>Příjmení, jméno a číslo průkazu rozhodčího</t>
  </si>
  <si>
    <t>Kryda</t>
  </si>
  <si>
    <t>Podpis vedoucího družstva</t>
  </si>
  <si>
    <t>Seidl</t>
  </si>
  <si>
    <t>Milan st.</t>
  </si>
  <si>
    <t>Mareš</t>
  </si>
  <si>
    <t>Jiří st.</t>
  </si>
  <si>
    <t>Turnský</t>
  </si>
  <si>
    <t>Michal</t>
  </si>
  <si>
    <t>Jan</t>
  </si>
  <si>
    <t>Kocan</t>
  </si>
  <si>
    <t>Milan ml.</t>
  </si>
  <si>
    <t>Mrvík</t>
  </si>
  <si>
    <t>Josef st.</t>
  </si>
  <si>
    <t>Jiří ml.</t>
  </si>
  <si>
    <t>Podhola</t>
  </si>
  <si>
    <t>Set.</t>
  </si>
  <si>
    <t>KK Slavia Praha  C</t>
  </si>
  <si>
    <t>TJ Astra Zahradní Město  B</t>
  </si>
  <si>
    <t>19.9.2014</t>
  </si>
  <si>
    <t>Žižkov 1-4</t>
  </si>
  <si>
    <t>Česká kuželkářská
asociace</t>
  </si>
  <si>
    <t>20°C</t>
  </si>
  <si>
    <t>Štich</t>
  </si>
  <si>
    <t>Václavík</t>
  </si>
  <si>
    <t>Mašek</t>
  </si>
  <si>
    <t>Knap</t>
  </si>
  <si>
    <t>Jioránek</t>
  </si>
  <si>
    <t>Bendl</t>
  </si>
  <si>
    <t>Novák</t>
  </si>
  <si>
    <t>Dana</t>
  </si>
  <si>
    <t>Školová</t>
  </si>
  <si>
    <t>Bernat</t>
  </si>
  <si>
    <t>Stanislava       N</t>
  </si>
  <si>
    <t>Sabová</t>
  </si>
  <si>
    <t>Myšák</t>
  </si>
  <si>
    <t>16..9.2014</t>
  </si>
  <si>
    <t>Štochl Martin</t>
  </si>
  <si>
    <t>Tomeš Miroslav</t>
  </si>
  <si>
    <t>IX/2016</t>
  </si>
  <si>
    <t>vedoucí družstev</t>
  </si>
  <si>
    <t>Rozdíl:</t>
  </si>
  <si>
    <t>Nowaková Anna</t>
  </si>
  <si>
    <t>Švarc Antonín</t>
  </si>
  <si>
    <t>Bohuslav</t>
  </si>
  <si>
    <t>Antonín</t>
  </si>
  <si>
    <t>Přibyl</t>
  </si>
  <si>
    <t>Martin *)</t>
  </si>
  <si>
    <t>Štochl</t>
  </si>
  <si>
    <t>Dagmar</t>
  </si>
  <si>
    <t>Erben</t>
  </si>
  <si>
    <t>Svobodová</t>
  </si>
  <si>
    <t>Jindřich</t>
  </si>
  <si>
    <t>Matyska</t>
  </si>
  <si>
    <t>Habada</t>
  </si>
  <si>
    <t>Karel st.</t>
  </si>
  <si>
    <t>Nowak</t>
  </si>
  <si>
    <t>Einar</t>
  </si>
  <si>
    <t>Dúška</t>
  </si>
  <si>
    <t>Bareš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</si>
</sst>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[$-405]d\.\ mmmm\ yyyy"/>
    <numFmt numFmtId="172" formatCode="h:mm;@"/>
    <numFmt numFmtId="173" formatCode="??/??"/>
    <numFmt numFmtId="174" formatCode="[$-F400]h:mm:ss\ AM/PM"/>
    <numFmt numFmtId="175" formatCode="0&quot;.&quot;"/>
  </numFmts>
  <fonts count="49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1"/>
      <name val="Tahoma"/>
      <family val="2"/>
    </font>
    <font>
      <b/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darkGrid"/>
    </fill>
  </fills>
  <borders count="19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medium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hair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medium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hair"/>
      <right style="medium"/>
      <top style="thin"/>
      <bottom style="medium"/>
    </border>
    <border>
      <left style="hair"/>
      <right style="hair"/>
      <top style="thin"/>
      <bottom style="medium"/>
    </border>
    <border>
      <left style="medium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hair"/>
      <right style="medium"/>
      <top style="hair"/>
      <bottom style="thin"/>
    </border>
    <border>
      <left style="medium"/>
      <right style="hair"/>
      <top style="hair"/>
      <bottom style="thin"/>
    </border>
    <border>
      <left style="medium"/>
      <right style="medium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 style="hair"/>
    </border>
    <border>
      <left style="medium"/>
      <right style="medium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" fillId="24" borderId="8" applyFont="0" applyBorder="0" applyAlignment="0" applyProtection="0"/>
    <xf numFmtId="0" fontId="43" fillId="0" borderId="0" applyNumberFormat="0" applyFill="0" applyBorder="0" applyAlignment="0" applyProtection="0"/>
    <xf numFmtId="0" fontId="44" fillId="25" borderId="9" applyNumberFormat="0" applyAlignment="0" applyProtection="0"/>
    <xf numFmtId="0" fontId="45" fillId="26" borderId="9" applyNumberFormat="0" applyAlignment="0" applyProtection="0"/>
    <xf numFmtId="0" fontId="46" fillId="26" borderId="10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5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indent="1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3" fillId="0" borderId="0" xfId="0" applyFont="1" applyBorder="1" applyAlignment="1">
      <alignment horizontal="right"/>
    </xf>
    <xf numFmtId="0" fontId="0" fillId="0" borderId="0" xfId="0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/>
      <protection hidden="1"/>
    </xf>
    <xf numFmtId="0" fontId="9" fillId="0" borderId="0" xfId="0" applyFont="1" applyBorder="1" applyAlignment="1" applyProtection="1">
      <alignment horizontal="left" indent="1"/>
      <protection hidden="1" locked="0"/>
    </xf>
    <xf numFmtId="0" fontId="9" fillId="0" borderId="0" xfId="0" applyFont="1" applyBorder="1" applyAlignment="1" applyProtection="1">
      <alignment horizontal="left" indent="1"/>
      <protection hidden="1" locked="0"/>
    </xf>
    <xf numFmtId="0" fontId="1" fillId="0" borderId="15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16" xfId="0" applyFont="1" applyBorder="1" applyAlignment="1" applyProtection="1">
      <alignment horizontal="left" indent="1"/>
      <protection hidden="1"/>
    </xf>
    <xf numFmtId="0" fontId="3" fillId="0" borderId="15" xfId="0" applyFont="1" applyBorder="1" applyAlignment="1" applyProtection="1">
      <alignment horizontal="left" indent="1"/>
      <protection hidden="1"/>
    </xf>
    <xf numFmtId="0" fontId="3" fillId="0" borderId="17" xfId="0" applyFont="1" applyBorder="1" applyAlignment="1" applyProtection="1">
      <alignment horizontal="left" indent="1"/>
      <protection hidden="1"/>
    </xf>
    <xf numFmtId="0" fontId="0" fillId="0" borderId="18" xfId="0" applyFont="1" applyBorder="1" applyAlignment="1" applyProtection="1">
      <alignment horizontal="left" indent="1"/>
      <protection hidden="1"/>
    </xf>
    <xf numFmtId="0" fontId="3" fillId="0" borderId="19" xfId="0" applyFont="1" applyBorder="1" applyAlignment="1" applyProtection="1">
      <alignment horizontal="left" indent="1"/>
      <protection hidden="1"/>
    </xf>
    <xf numFmtId="0" fontId="3" fillId="0" borderId="20" xfId="0" applyFont="1" applyBorder="1" applyAlignment="1" applyProtection="1">
      <alignment horizontal="left" indent="1"/>
      <protection hidden="1"/>
    </xf>
    <xf numFmtId="0" fontId="3" fillId="0" borderId="21" xfId="0" applyFont="1" applyBorder="1" applyAlignment="1" applyProtection="1">
      <alignment horizontal="left" indent="1"/>
      <protection hidden="1"/>
    </xf>
    <xf numFmtId="0" fontId="3" fillId="0" borderId="22" xfId="0" applyFont="1" applyBorder="1" applyAlignment="1" applyProtection="1">
      <alignment horizontal="left" indent="1"/>
      <protection hidden="1"/>
    </xf>
    <xf numFmtId="0" fontId="3" fillId="0" borderId="23" xfId="0" applyFont="1" applyBorder="1" applyAlignment="1" applyProtection="1">
      <alignment horizontal="center"/>
      <protection hidden="1"/>
    </xf>
    <xf numFmtId="0" fontId="3" fillId="0" borderId="24" xfId="0" applyFont="1" applyBorder="1" applyAlignment="1" applyProtection="1">
      <alignment horizontal="left" indent="1"/>
      <protection hidden="1"/>
    </xf>
    <xf numFmtId="0" fontId="0" fillId="0" borderId="25" xfId="0" applyBorder="1" applyAlignment="1" applyProtection="1">
      <alignment/>
      <protection hidden="1"/>
    </xf>
    <xf numFmtId="0" fontId="3" fillId="0" borderId="26" xfId="0" applyFont="1" applyBorder="1" applyAlignment="1" applyProtection="1">
      <alignment horizontal="center"/>
      <protection hidden="1"/>
    </xf>
    <xf numFmtId="0" fontId="3" fillId="0" borderId="25" xfId="0" applyFont="1" applyBorder="1" applyAlignment="1" applyProtection="1">
      <alignment horizontal="left" indent="1"/>
      <protection hidden="1"/>
    </xf>
    <xf numFmtId="0" fontId="3" fillId="0" borderId="25" xfId="0" applyFont="1" applyBorder="1" applyAlignment="1" applyProtection="1">
      <alignment horizontal="center"/>
      <protection hidden="1"/>
    </xf>
    <xf numFmtId="0" fontId="3" fillId="0" borderId="27" xfId="0" applyFont="1" applyBorder="1" applyAlignment="1" applyProtection="1">
      <alignment horizontal="center"/>
      <protection hidden="1"/>
    </xf>
    <xf numFmtId="0" fontId="3" fillId="0" borderId="28" xfId="0" applyFont="1" applyBorder="1" applyAlignment="1" applyProtection="1">
      <alignment horizontal="center"/>
      <protection hidden="1"/>
    </xf>
    <xf numFmtId="175" fontId="3" fillId="0" borderId="29" xfId="0" applyNumberFormat="1" applyFont="1" applyBorder="1" applyAlignment="1" applyProtection="1">
      <alignment horizontal="center" vertical="center"/>
      <protection hidden="1" locked="0"/>
    </xf>
    <xf numFmtId="169" fontId="11" fillId="0" borderId="30" xfId="0" applyNumberFormat="1" applyFont="1" applyBorder="1" applyAlignment="1" applyProtection="1">
      <alignment horizontal="center" vertical="center"/>
      <protection hidden="1" locked="0"/>
    </xf>
    <xf numFmtId="175" fontId="3" fillId="0" borderId="30" xfId="0" applyNumberFormat="1" applyFont="1" applyBorder="1" applyAlignment="1" applyProtection="1">
      <alignment horizontal="center" vertical="center"/>
      <protection hidden="1" locked="0"/>
    </xf>
    <xf numFmtId="169" fontId="11" fillId="0" borderId="31" xfId="0" applyNumberFormat="1" applyFont="1" applyBorder="1" applyAlignment="1" applyProtection="1">
      <alignment horizontal="center" vertical="center"/>
      <protection hidden="1" locked="0"/>
    </xf>
    <xf numFmtId="0" fontId="0" fillId="0" borderId="32" xfId="0" applyBorder="1" applyAlignment="1" applyProtection="1">
      <alignment horizontal="left" indent="1"/>
      <protection hidden="1"/>
    </xf>
    <xf numFmtId="0" fontId="0" fillId="0" borderId="33" xfId="0" applyBorder="1" applyAlignment="1" applyProtection="1">
      <alignment horizontal="left" wrapText="1" indent="1"/>
      <protection hidden="1"/>
    </xf>
    <xf numFmtId="0" fontId="0" fillId="0" borderId="34" xfId="0" applyBorder="1" applyAlignment="1" applyProtection="1">
      <alignment horizontal="left" wrapText="1" indent="1"/>
      <protection hidden="1"/>
    </xf>
    <xf numFmtId="0" fontId="5" fillId="33" borderId="35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3" fillId="0" borderId="37" xfId="0" applyFont="1" applyBorder="1" applyAlignment="1" applyProtection="1">
      <alignment horizontal="center" vertical="center"/>
      <protection/>
    </xf>
    <xf numFmtId="0" fontId="0" fillId="0" borderId="38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3" fillId="34" borderId="39" xfId="0" applyFont="1" applyFill="1" applyBorder="1" applyAlignment="1">
      <alignment horizontal="center" vertical="center"/>
    </xf>
    <xf numFmtId="0" fontId="10" fillId="34" borderId="40" xfId="0" applyFont="1" applyFill="1" applyBorder="1" applyAlignment="1">
      <alignment horizontal="center" vertical="center"/>
    </xf>
    <xf numFmtId="0" fontId="10" fillId="34" borderId="41" xfId="0" applyFont="1" applyFill="1" applyBorder="1" applyAlignment="1">
      <alignment horizontal="center" vertical="center"/>
    </xf>
    <xf numFmtId="0" fontId="10" fillId="34" borderId="42" xfId="0" applyFont="1" applyFill="1" applyBorder="1" applyAlignment="1">
      <alignment horizontal="center" vertical="center"/>
    </xf>
    <xf numFmtId="0" fontId="10" fillId="34" borderId="43" xfId="0" applyFont="1" applyFill="1" applyBorder="1" applyAlignment="1">
      <alignment horizontal="center" vertical="center"/>
    </xf>
    <xf numFmtId="0" fontId="10" fillId="33" borderId="44" xfId="0" applyFont="1" applyFill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5" fillId="0" borderId="46" xfId="0" applyFont="1" applyBorder="1" applyAlignment="1">
      <alignment horizontal="right" vertical="center"/>
    </xf>
    <xf numFmtId="0" fontId="10" fillId="33" borderId="47" xfId="0" applyFont="1" applyFill="1" applyBorder="1" applyAlignment="1">
      <alignment horizontal="center" vertical="center"/>
    </xf>
    <xf numFmtId="0" fontId="10" fillId="33" borderId="48" xfId="0" applyFont="1" applyFill="1" applyBorder="1" applyAlignment="1">
      <alignment horizontal="center" vertical="center"/>
    </xf>
    <xf numFmtId="0" fontId="10" fillId="33" borderId="49" xfId="0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8" fillId="33" borderId="44" xfId="0" applyFont="1" applyFill="1" applyBorder="1" applyAlignment="1">
      <alignment horizontal="center" vertical="center"/>
    </xf>
    <xf numFmtId="49" fontId="0" fillId="0" borderId="0" xfId="0" applyNumberFormat="1" applyAlignment="1" applyProtection="1">
      <alignment/>
      <protection locked="0"/>
    </xf>
    <xf numFmtId="0" fontId="0" fillId="0" borderId="45" xfId="0" applyBorder="1" applyAlignment="1" applyProtection="1">
      <alignment/>
      <protection locked="0"/>
    </xf>
    <xf numFmtId="0" fontId="0" fillId="0" borderId="46" xfId="0" applyBorder="1" applyAlignment="1" applyProtection="1">
      <alignment/>
      <protection locked="0"/>
    </xf>
    <xf numFmtId="0" fontId="0" fillId="0" borderId="5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51" xfId="0" applyFont="1" applyBorder="1" applyAlignment="1">
      <alignment horizontal="center" vertical="top"/>
    </xf>
    <xf numFmtId="0" fontId="3" fillId="0" borderId="52" xfId="0" applyFont="1" applyBorder="1" applyAlignment="1">
      <alignment horizontal="center" vertical="top"/>
    </xf>
    <xf numFmtId="0" fontId="3" fillId="0" borderId="53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3" fillId="0" borderId="54" xfId="0" applyFont="1" applyBorder="1" applyAlignment="1">
      <alignment horizontal="center"/>
    </xf>
    <xf numFmtId="0" fontId="3" fillId="0" borderId="55" xfId="0" applyFont="1" applyBorder="1" applyAlignment="1">
      <alignment horizontal="center" vertical="top"/>
    </xf>
    <xf numFmtId="0" fontId="5" fillId="33" borderId="56" xfId="0" applyFont="1" applyFill="1" applyBorder="1" applyAlignment="1">
      <alignment horizontal="center" vertical="center"/>
    </xf>
    <xf numFmtId="0" fontId="0" fillId="0" borderId="57" xfId="0" applyFont="1" applyBorder="1" applyAlignment="1" applyProtection="1">
      <alignment horizontal="center" vertical="center"/>
      <protection locked="0"/>
    </xf>
    <xf numFmtId="0" fontId="0" fillId="0" borderId="58" xfId="0" applyFont="1" applyBorder="1" applyAlignment="1" applyProtection="1">
      <alignment horizontal="center" vertical="center"/>
      <protection locked="0"/>
    </xf>
    <xf numFmtId="0" fontId="0" fillId="33" borderId="59" xfId="0" applyFont="1" applyFill="1" applyBorder="1" applyAlignment="1">
      <alignment horizontal="center" vertical="center"/>
    </xf>
    <xf numFmtId="0" fontId="0" fillId="33" borderId="60" xfId="0" applyFont="1" applyFill="1" applyBorder="1" applyAlignment="1">
      <alignment horizontal="center" vertical="center"/>
    </xf>
    <xf numFmtId="0" fontId="0" fillId="0" borderId="61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33" borderId="62" xfId="0" applyFont="1" applyFill="1" applyBorder="1" applyAlignment="1">
      <alignment horizontal="center" vertical="center"/>
    </xf>
    <xf numFmtId="0" fontId="0" fillId="0" borderId="34" xfId="0" applyFont="1" applyBorder="1" applyAlignment="1" applyProtection="1">
      <alignment horizontal="center" vertical="center"/>
      <protection/>
    </xf>
    <xf numFmtId="0" fontId="10" fillId="0" borderId="63" xfId="0" applyFont="1" applyBorder="1" applyAlignment="1">
      <alignment horizontal="center" vertical="center"/>
    </xf>
    <xf numFmtId="0" fontId="5" fillId="0" borderId="45" xfId="0" applyFont="1" applyFill="1" applyBorder="1" applyAlignment="1">
      <alignment horizontal="left" vertical="top" indent="1"/>
    </xf>
    <xf numFmtId="0" fontId="0" fillId="0" borderId="64" xfId="0" applyFill="1" applyBorder="1" applyAlignment="1">
      <alignment vertical="center"/>
    </xf>
    <xf numFmtId="0" fontId="8" fillId="34" borderId="65" xfId="0" applyFont="1" applyFill="1" applyBorder="1" applyAlignment="1">
      <alignment horizontal="center" vertical="center"/>
    </xf>
    <xf numFmtId="0" fontId="0" fillId="0" borderId="0" xfId="46">
      <alignment/>
      <protection/>
    </xf>
    <xf numFmtId="49" fontId="0" fillId="0" borderId="0" xfId="46" applyNumberFormat="1">
      <alignment/>
      <protection/>
    </xf>
    <xf numFmtId="0" fontId="0" fillId="0" borderId="0" xfId="46" applyProtection="1">
      <alignment/>
      <protection locked="0"/>
    </xf>
    <xf numFmtId="49" fontId="0" fillId="0" borderId="0" xfId="46" applyNumberFormat="1" applyFont="1" applyProtection="1">
      <alignment/>
      <protection locked="0"/>
    </xf>
    <xf numFmtId="0" fontId="0" fillId="0" borderId="66" xfId="46" applyBorder="1" applyProtection="1">
      <alignment/>
      <protection locked="0"/>
    </xf>
    <xf numFmtId="0" fontId="0" fillId="0" borderId="67" xfId="46" applyFont="1" applyBorder="1" applyProtection="1">
      <alignment/>
      <protection locked="0"/>
    </xf>
    <xf numFmtId="0" fontId="0" fillId="0" borderId="68" xfId="46" applyBorder="1" applyProtection="1">
      <alignment/>
      <protection locked="0"/>
    </xf>
    <xf numFmtId="0" fontId="3" fillId="0" borderId="0" xfId="46" applyFont="1" applyBorder="1" applyAlignment="1" applyProtection="1">
      <alignment horizontal="left" indent="1"/>
      <protection hidden="1"/>
    </xf>
    <xf numFmtId="0" fontId="1" fillId="0" borderId="0" xfId="46" applyFont="1" applyBorder="1" applyAlignment="1" applyProtection="1">
      <alignment horizontal="left" indent="1"/>
      <protection hidden="1"/>
    </xf>
    <xf numFmtId="0" fontId="0" fillId="0" borderId="69" xfId="46" applyBorder="1" applyAlignment="1" applyProtection="1">
      <alignment horizontal="left" wrapText="1" indent="1"/>
      <protection hidden="1"/>
    </xf>
    <xf numFmtId="0" fontId="0" fillId="0" borderId="70" xfId="46" applyBorder="1" applyAlignment="1" applyProtection="1">
      <alignment horizontal="left" wrapText="1" indent="1"/>
      <protection hidden="1"/>
    </xf>
    <xf numFmtId="0" fontId="0" fillId="0" borderId="71" xfId="46" applyBorder="1" applyAlignment="1" applyProtection="1">
      <alignment horizontal="left" indent="1"/>
      <protection hidden="1"/>
    </xf>
    <xf numFmtId="169" fontId="11" fillId="0" borderId="72" xfId="46" applyNumberFormat="1" applyFont="1" applyBorder="1" applyAlignment="1" applyProtection="1">
      <alignment horizontal="center" vertical="center"/>
      <protection hidden="1" locked="0"/>
    </xf>
    <xf numFmtId="169" fontId="11" fillId="0" borderId="73" xfId="46" applyNumberFormat="1" applyFont="1" applyBorder="1" applyAlignment="1" applyProtection="1">
      <alignment horizontal="center" vertical="center"/>
      <protection hidden="1" locked="0"/>
    </xf>
    <xf numFmtId="164" fontId="3" fillId="0" borderId="73" xfId="46" applyNumberFormat="1" applyFont="1" applyBorder="1" applyAlignment="1" applyProtection="1">
      <alignment horizontal="center" vertical="center"/>
      <protection hidden="1" locked="0"/>
    </xf>
    <xf numFmtId="164" fontId="3" fillId="0" borderId="74" xfId="46" applyNumberFormat="1" applyFont="1" applyBorder="1" applyAlignment="1" applyProtection="1">
      <alignment horizontal="center" vertical="center"/>
      <protection hidden="1" locked="0"/>
    </xf>
    <xf numFmtId="0" fontId="3" fillId="0" borderId="75" xfId="46" applyFont="1" applyBorder="1" applyAlignment="1" applyProtection="1">
      <alignment horizontal="center"/>
      <protection hidden="1"/>
    </xf>
    <xf numFmtId="0" fontId="3" fillId="0" borderId="76" xfId="46" applyFont="1" applyBorder="1" applyAlignment="1" applyProtection="1">
      <alignment horizontal="center"/>
      <protection hidden="1"/>
    </xf>
    <xf numFmtId="0" fontId="3" fillId="0" borderId="76" xfId="46" applyFont="1" applyBorder="1" applyAlignment="1" applyProtection="1">
      <alignment horizontal="left" indent="1"/>
      <protection hidden="1"/>
    </xf>
    <xf numFmtId="0" fontId="3" fillId="0" borderId="77" xfId="46" applyFont="1" applyBorder="1" applyAlignment="1" applyProtection="1">
      <alignment horizontal="left" indent="1"/>
      <protection hidden="1"/>
    </xf>
    <xf numFmtId="0" fontId="3" fillId="0" borderId="78" xfId="46" applyFont="1" applyBorder="1" applyAlignment="1" applyProtection="1">
      <alignment horizontal="center"/>
      <protection hidden="1"/>
    </xf>
    <xf numFmtId="0" fontId="0" fillId="0" borderId="76" xfId="46" applyBorder="1" applyProtection="1">
      <alignment/>
      <protection hidden="1"/>
    </xf>
    <xf numFmtId="0" fontId="3" fillId="0" borderId="79" xfId="46" applyFont="1" applyBorder="1" applyAlignment="1" applyProtection="1">
      <alignment horizontal="center"/>
      <protection hidden="1"/>
    </xf>
    <xf numFmtId="0" fontId="3" fillId="0" borderId="80" xfId="46" applyFont="1" applyBorder="1" applyAlignment="1" applyProtection="1">
      <alignment horizontal="center"/>
      <protection hidden="1"/>
    </xf>
    <xf numFmtId="0" fontId="3" fillId="0" borderId="81" xfId="46" applyFont="1" applyBorder="1" applyAlignment="1" applyProtection="1">
      <alignment horizontal="left" indent="1"/>
      <protection hidden="1"/>
    </xf>
    <xf numFmtId="0" fontId="3" fillId="0" borderId="82" xfId="46" applyFont="1" applyBorder="1" applyAlignment="1" applyProtection="1">
      <alignment horizontal="left" indent="1"/>
      <protection hidden="1"/>
    </xf>
    <xf numFmtId="0" fontId="0" fillId="0" borderId="83" xfId="46" applyFont="1" applyBorder="1" applyAlignment="1" applyProtection="1">
      <alignment horizontal="left" indent="1"/>
      <protection hidden="1"/>
    </xf>
    <xf numFmtId="0" fontId="3" fillId="0" borderId="84" xfId="46" applyFont="1" applyBorder="1" applyAlignment="1" applyProtection="1">
      <alignment horizontal="left" indent="1"/>
      <protection hidden="1"/>
    </xf>
    <xf numFmtId="0" fontId="3" fillId="0" borderId="85" xfId="46" applyFont="1" applyBorder="1" applyAlignment="1" applyProtection="1">
      <alignment horizontal="left" indent="1"/>
      <protection hidden="1"/>
    </xf>
    <xf numFmtId="0" fontId="3" fillId="0" borderId="86" xfId="46" applyFont="1" applyBorder="1" applyAlignment="1" applyProtection="1">
      <alignment horizontal="left" indent="1"/>
      <protection hidden="1"/>
    </xf>
    <xf numFmtId="0" fontId="3" fillId="0" borderId="87" xfId="46" applyFont="1" applyBorder="1" applyAlignment="1" applyProtection="1">
      <alignment horizontal="left" indent="1"/>
      <protection hidden="1"/>
    </xf>
    <xf numFmtId="0" fontId="1" fillId="0" borderId="88" xfId="46" applyFont="1" applyBorder="1" applyAlignment="1" applyProtection="1">
      <alignment horizontal="left" indent="1"/>
      <protection hidden="1"/>
    </xf>
    <xf numFmtId="0" fontId="3" fillId="0" borderId="88" xfId="46" applyFont="1" applyBorder="1" applyAlignment="1" applyProtection="1">
      <alignment horizontal="left" indent="1"/>
      <protection hidden="1"/>
    </xf>
    <xf numFmtId="0" fontId="3" fillId="0" borderId="0" xfId="46" applyFont="1" applyAlignment="1">
      <alignment horizontal="right"/>
      <protection/>
    </xf>
    <xf numFmtId="0" fontId="8" fillId="0" borderId="0" xfId="46" applyFont="1">
      <alignment/>
      <protection/>
    </xf>
    <xf numFmtId="0" fontId="9" fillId="0" borderId="0" xfId="46" applyFont="1" applyBorder="1" applyAlignment="1" applyProtection="1">
      <alignment horizontal="left" indent="1"/>
      <protection hidden="1" locked="0"/>
    </xf>
    <xf numFmtId="0" fontId="3" fillId="0" borderId="0" xfId="46" applyFont="1" applyAlignment="1" applyProtection="1">
      <alignment horizontal="right" indent="1"/>
      <protection hidden="1"/>
    </xf>
    <xf numFmtId="0" fontId="0" fillId="0" borderId="0" xfId="46" applyProtection="1">
      <alignment/>
      <protection hidden="1"/>
    </xf>
    <xf numFmtId="0" fontId="0" fillId="0" borderId="0" xfId="46" applyBorder="1" applyProtection="1">
      <alignment/>
      <protection locked="0"/>
    </xf>
    <xf numFmtId="0" fontId="3" fillId="0" borderId="0" xfId="46" applyFont="1" applyBorder="1" applyAlignment="1">
      <alignment horizontal="right"/>
      <protection/>
    </xf>
    <xf numFmtId="0" fontId="3" fillId="0" borderId="0" xfId="46" applyFont="1" applyAlignment="1" applyProtection="1">
      <alignment horizontal="left" indent="1"/>
      <protection hidden="1"/>
    </xf>
    <xf numFmtId="0" fontId="9" fillId="0" borderId="0" xfId="46" applyFont="1" applyBorder="1" applyAlignment="1" applyProtection="1">
      <alignment horizontal="left" indent="1"/>
      <protection locked="0"/>
    </xf>
    <xf numFmtId="0" fontId="8" fillId="35" borderId="89" xfId="46" applyFont="1" applyFill="1" applyBorder="1" applyAlignment="1">
      <alignment horizontal="center" vertical="center"/>
      <protection/>
    </xf>
    <xf numFmtId="0" fontId="8" fillId="36" borderId="90" xfId="46" applyFont="1" applyFill="1" applyBorder="1" applyAlignment="1">
      <alignment horizontal="center" vertical="center"/>
      <protection/>
    </xf>
    <xf numFmtId="0" fontId="0" fillId="0" borderId="91" xfId="46" applyFill="1" applyBorder="1" applyAlignment="1">
      <alignment vertical="center"/>
      <protection/>
    </xf>
    <xf numFmtId="0" fontId="10" fillId="35" borderId="89" xfId="46" applyFont="1" applyFill="1" applyBorder="1" applyAlignment="1">
      <alignment horizontal="center" vertical="center"/>
      <protection/>
    </xf>
    <xf numFmtId="0" fontId="10" fillId="35" borderId="92" xfId="46" applyFont="1" applyFill="1" applyBorder="1" applyAlignment="1">
      <alignment horizontal="center" vertical="center"/>
      <protection/>
    </xf>
    <xf numFmtId="0" fontId="10" fillId="35" borderId="93" xfId="46" applyFont="1" applyFill="1" applyBorder="1" applyAlignment="1">
      <alignment horizontal="center" vertical="center"/>
      <protection/>
    </xf>
    <xf numFmtId="0" fontId="10" fillId="35" borderId="94" xfId="46" applyFont="1" applyFill="1" applyBorder="1" applyAlignment="1">
      <alignment horizontal="center" vertical="center"/>
      <protection/>
    </xf>
    <xf numFmtId="0" fontId="5" fillId="0" borderId="68" xfId="46" applyFont="1" applyBorder="1" applyAlignment="1">
      <alignment horizontal="right" vertical="center"/>
      <protection/>
    </xf>
    <xf numFmtId="0" fontId="0" fillId="0" borderId="68" xfId="46" applyBorder="1" applyAlignment="1">
      <alignment vertical="center"/>
      <protection/>
    </xf>
    <xf numFmtId="0" fontId="0" fillId="0" borderId="67" xfId="46" applyBorder="1" applyAlignment="1">
      <alignment vertical="center"/>
      <protection/>
    </xf>
    <xf numFmtId="0" fontId="10" fillId="0" borderId="95" xfId="46" applyFont="1" applyBorder="1" applyAlignment="1">
      <alignment horizontal="center" vertical="center"/>
      <protection/>
    </xf>
    <xf numFmtId="0" fontId="10" fillId="36" borderId="96" xfId="46" applyFont="1" applyFill="1" applyBorder="1" applyAlignment="1">
      <alignment horizontal="center" vertical="center"/>
      <protection/>
    </xf>
    <xf numFmtId="0" fontId="10" fillId="36" borderId="97" xfId="46" applyFont="1" applyFill="1" applyBorder="1" applyAlignment="1">
      <alignment horizontal="center" vertical="center"/>
      <protection/>
    </xf>
    <xf numFmtId="0" fontId="10" fillId="36" borderId="98" xfId="46" applyFont="1" applyFill="1" applyBorder="1" applyAlignment="1">
      <alignment horizontal="center" vertical="center"/>
      <protection/>
    </xf>
    <xf numFmtId="0" fontId="10" fillId="36" borderId="99" xfId="46" applyFont="1" applyFill="1" applyBorder="1" applyAlignment="1">
      <alignment horizontal="center" vertical="center"/>
      <protection/>
    </xf>
    <xf numFmtId="0" fontId="3" fillId="36" borderId="100" xfId="46" applyFont="1" applyFill="1" applyBorder="1" applyAlignment="1">
      <alignment horizontal="center" vertical="center"/>
      <protection/>
    </xf>
    <xf numFmtId="0" fontId="0" fillId="0" borderId="0" xfId="46" applyFont="1" applyBorder="1" applyAlignment="1">
      <alignment horizontal="center" vertical="center"/>
      <protection/>
    </xf>
    <xf numFmtId="0" fontId="0" fillId="0" borderId="69" xfId="46" applyFont="1" applyBorder="1" applyAlignment="1" applyProtection="1">
      <alignment horizontal="center" vertical="center"/>
      <protection/>
    </xf>
    <xf numFmtId="0" fontId="0" fillId="0" borderId="70" xfId="46" applyFont="1" applyBorder="1" applyAlignment="1" applyProtection="1">
      <alignment horizontal="center" vertical="center"/>
      <protection/>
    </xf>
    <xf numFmtId="0" fontId="3" fillId="0" borderId="71" xfId="46" applyFont="1" applyBorder="1" applyAlignment="1" applyProtection="1">
      <alignment horizontal="center" vertical="center"/>
      <protection/>
    </xf>
    <xf numFmtId="0" fontId="4" fillId="0" borderId="0" xfId="46" applyFont="1" applyBorder="1" applyAlignment="1">
      <alignment horizontal="center" vertical="center"/>
      <protection/>
    </xf>
    <xf numFmtId="0" fontId="0" fillId="0" borderId="101" xfId="46" applyFont="1" applyBorder="1" applyAlignment="1" applyProtection="1">
      <alignment horizontal="center" vertical="center"/>
      <protection/>
    </xf>
    <xf numFmtId="0" fontId="0" fillId="0" borderId="102" xfId="46" applyFont="1" applyBorder="1" applyAlignment="1" applyProtection="1">
      <alignment horizontal="center" vertical="center"/>
      <protection/>
    </xf>
    <xf numFmtId="0" fontId="3" fillId="0" borderId="103" xfId="46" applyFont="1" applyBorder="1" applyAlignment="1" applyProtection="1">
      <alignment horizontal="center" vertical="center"/>
      <protection/>
    </xf>
    <xf numFmtId="0" fontId="4" fillId="0" borderId="0" xfId="46" applyFont="1" applyAlignment="1">
      <alignment horizontal="center" vertical="center"/>
      <protection/>
    </xf>
    <xf numFmtId="0" fontId="0" fillId="35" borderId="104" xfId="46" applyFont="1" applyFill="1" applyBorder="1" applyAlignment="1">
      <alignment horizontal="center" vertical="center"/>
      <protection/>
    </xf>
    <xf numFmtId="0" fontId="0" fillId="0" borderId="105" xfId="46" applyFont="1" applyBorder="1" applyAlignment="1" applyProtection="1">
      <alignment horizontal="center" vertical="center"/>
      <protection locked="0"/>
    </xf>
    <xf numFmtId="0" fontId="0" fillId="0" borderId="106" xfId="46" applyFont="1" applyBorder="1" applyAlignment="1" applyProtection="1">
      <alignment horizontal="center" vertical="center"/>
      <protection locked="0"/>
    </xf>
    <xf numFmtId="0" fontId="5" fillId="35" borderId="107" xfId="46" applyFont="1" applyFill="1" applyBorder="1" applyAlignment="1">
      <alignment horizontal="center" vertical="center"/>
      <protection/>
    </xf>
    <xf numFmtId="0" fontId="0" fillId="35" borderId="108" xfId="46" applyFont="1" applyFill="1" applyBorder="1" applyAlignment="1">
      <alignment horizontal="center" vertical="center"/>
      <protection/>
    </xf>
    <xf numFmtId="0" fontId="0" fillId="0" borderId="109" xfId="46" applyFont="1" applyBorder="1" applyAlignment="1" applyProtection="1">
      <alignment horizontal="center" vertical="center"/>
      <protection locked="0"/>
    </xf>
    <xf numFmtId="0" fontId="0" fillId="0" borderId="110" xfId="46" applyFont="1" applyBorder="1" applyAlignment="1" applyProtection="1">
      <alignment horizontal="center" vertical="center"/>
      <protection locked="0"/>
    </xf>
    <xf numFmtId="0" fontId="5" fillId="35" borderId="111" xfId="46" applyFont="1" applyFill="1" applyBorder="1" applyAlignment="1">
      <alignment horizontal="center" vertical="center"/>
      <protection/>
    </xf>
    <xf numFmtId="0" fontId="0" fillId="0" borderId="87" xfId="46" applyFont="1" applyBorder="1" applyAlignment="1" applyProtection="1">
      <alignment horizontal="center" vertical="center"/>
      <protection/>
    </xf>
    <xf numFmtId="0" fontId="0" fillId="35" borderId="112" xfId="46" applyFont="1" applyFill="1" applyBorder="1" applyAlignment="1">
      <alignment horizontal="center" vertical="center"/>
      <protection/>
    </xf>
    <xf numFmtId="0" fontId="0" fillId="0" borderId="113" xfId="46" applyFont="1" applyBorder="1" applyAlignment="1" applyProtection="1">
      <alignment horizontal="center" vertical="center"/>
      <protection locked="0"/>
    </xf>
    <xf numFmtId="0" fontId="0" fillId="0" borderId="114" xfId="46" applyFont="1" applyBorder="1" applyAlignment="1" applyProtection="1">
      <alignment horizontal="center" vertical="center"/>
      <protection locked="0"/>
    </xf>
    <xf numFmtId="0" fontId="5" fillId="35" borderId="115" xfId="46" applyFont="1" applyFill="1" applyBorder="1" applyAlignment="1">
      <alignment horizontal="center" vertical="center"/>
      <protection/>
    </xf>
    <xf numFmtId="0" fontId="0" fillId="0" borderId="0" xfId="46" applyBorder="1">
      <alignment/>
      <protection/>
    </xf>
    <xf numFmtId="0" fontId="3" fillId="0" borderId="116" xfId="46" applyFont="1" applyBorder="1" applyAlignment="1">
      <alignment horizontal="center" vertical="top"/>
      <protection/>
    </xf>
    <xf numFmtId="0" fontId="3" fillId="0" borderId="0" xfId="46" applyFont="1" applyBorder="1" applyAlignment="1">
      <alignment horizontal="center" vertical="top"/>
      <protection/>
    </xf>
    <xf numFmtId="0" fontId="3" fillId="0" borderId="117" xfId="46" applyFont="1" applyBorder="1" applyAlignment="1">
      <alignment horizontal="center" vertical="top"/>
      <protection/>
    </xf>
    <xf numFmtId="0" fontId="3" fillId="0" borderId="118" xfId="46" applyFont="1" applyBorder="1" applyAlignment="1">
      <alignment horizontal="center" vertical="top"/>
      <protection/>
    </xf>
    <xf numFmtId="0" fontId="3" fillId="0" borderId="119" xfId="46" applyFont="1" applyBorder="1" applyAlignment="1">
      <alignment horizontal="center" vertical="top"/>
      <protection/>
    </xf>
    <xf numFmtId="0" fontId="3" fillId="0" borderId="120" xfId="46" applyFont="1" applyBorder="1" applyAlignment="1">
      <alignment horizontal="center"/>
      <protection/>
    </xf>
    <xf numFmtId="0" fontId="3" fillId="0" borderId="0" xfId="46" applyFont="1" applyBorder="1" applyAlignment="1">
      <alignment horizontal="center"/>
      <protection/>
    </xf>
    <xf numFmtId="0" fontId="5" fillId="0" borderId="67" xfId="46" applyFont="1" applyFill="1" applyBorder="1" applyAlignment="1">
      <alignment horizontal="left" vertical="top" indent="1"/>
      <protection/>
    </xf>
    <xf numFmtId="0" fontId="3" fillId="0" borderId="0" xfId="46" applyFont="1" applyAlignment="1">
      <alignment horizontal="center"/>
      <protection/>
    </xf>
    <xf numFmtId="0" fontId="0" fillId="0" borderId="121" xfId="0" applyBorder="1" applyAlignment="1">
      <alignment/>
    </xf>
    <xf numFmtId="0" fontId="3" fillId="0" borderId="0" xfId="0" applyFont="1" applyAlignment="1">
      <alignment horizontal="left" indent="1"/>
    </xf>
    <xf numFmtId="0" fontId="6" fillId="37" borderId="122" xfId="0" applyFont="1" applyFill="1" applyBorder="1" applyAlignment="1">
      <alignment horizontal="center" vertical="center"/>
    </xf>
    <xf numFmtId="0" fontId="8" fillId="0" borderId="122" xfId="0" applyFont="1" applyBorder="1" applyAlignment="1">
      <alignment horizontal="center" vertical="center"/>
    </xf>
    <xf numFmtId="0" fontId="0" fillId="38" borderId="122" xfId="0" applyFill="1" applyBorder="1" applyAlignment="1">
      <alignment vertical="center"/>
    </xf>
    <xf numFmtId="0" fontId="10" fillId="0" borderId="123" xfId="0" applyFont="1" applyBorder="1" applyAlignment="1">
      <alignment horizontal="center" vertical="center"/>
    </xf>
    <xf numFmtId="0" fontId="10" fillId="0" borderId="124" xfId="0" applyFont="1" applyBorder="1" applyAlignment="1">
      <alignment horizontal="center" vertical="center"/>
    </xf>
    <xf numFmtId="0" fontId="10" fillId="0" borderId="125" xfId="0" applyFont="1" applyBorder="1" applyAlignment="1">
      <alignment horizontal="center" vertical="center"/>
    </xf>
    <xf numFmtId="0" fontId="5" fillId="0" borderId="44" xfId="0" applyFont="1" applyBorder="1" applyAlignment="1">
      <alignment horizontal="right" vertical="center"/>
    </xf>
    <xf numFmtId="0" fontId="0" fillId="0" borderId="126" xfId="0" applyBorder="1" applyAlignment="1">
      <alignment vertical="center"/>
    </xf>
    <xf numFmtId="0" fontId="0" fillId="0" borderId="127" xfId="0" applyBorder="1" applyAlignment="1">
      <alignment vertical="center"/>
    </xf>
    <xf numFmtId="0" fontId="10" fillId="0" borderId="128" xfId="0" applyFont="1" applyBorder="1" applyAlignment="1">
      <alignment horizontal="center" vertical="center"/>
    </xf>
    <xf numFmtId="0" fontId="10" fillId="0" borderId="129" xfId="0" applyFont="1" applyBorder="1" applyAlignment="1">
      <alignment horizontal="center" vertical="center"/>
    </xf>
    <xf numFmtId="0" fontId="10" fillId="0" borderId="130" xfId="0" applyFont="1" applyBorder="1" applyAlignment="1">
      <alignment horizontal="center" vertical="center"/>
    </xf>
    <xf numFmtId="0" fontId="10" fillId="0" borderId="131" xfId="0" applyFont="1" applyBorder="1" applyAlignment="1">
      <alignment horizontal="center" vertical="center"/>
    </xf>
    <xf numFmtId="0" fontId="3" fillId="0" borderId="128" xfId="0" applyFont="1" applyBorder="1" applyAlignment="1">
      <alignment horizontal="center" vertical="center"/>
    </xf>
    <xf numFmtId="0" fontId="10" fillId="0" borderId="132" xfId="0" applyFont="1" applyBorder="1" applyAlignment="1">
      <alignment horizontal="center" vertical="center"/>
    </xf>
    <xf numFmtId="0" fontId="0" fillId="0" borderId="133" xfId="0" applyFont="1" applyBorder="1" applyAlignment="1">
      <alignment horizontal="center" vertical="center"/>
    </xf>
    <xf numFmtId="0" fontId="0" fillId="0" borderId="13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5" xfId="0" applyFont="1" applyBorder="1" applyAlignment="1">
      <alignment horizontal="center" vertical="center"/>
    </xf>
    <xf numFmtId="0" fontId="3" fillId="0" borderId="136" xfId="0" applyFont="1" applyBorder="1" applyAlignment="1">
      <alignment horizontal="center" vertical="center"/>
    </xf>
    <xf numFmtId="0" fontId="0" fillId="0" borderId="137" xfId="0" applyFont="1" applyBorder="1" applyAlignment="1">
      <alignment horizontal="center" vertical="center"/>
    </xf>
    <xf numFmtId="0" fontId="0" fillId="0" borderId="13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39" xfId="0" applyFont="1" applyBorder="1" applyAlignment="1">
      <alignment horizontal="center" vertical="center"/>
    </xf>
    <xf numFmtId="0" fontId="3" fillId="0" borderId="140" xfId="0" applyFont="1" applyBorder="1" applyAlignment="1">
      <alignment horizontal="center" vertical="center"/>
    </xf>
    <xf numFmtId="0" fontId="0" fillId="0" borderId="141" xfId="0" applyFont="1" applyBorder="1" applyAlignment="1">
      <alignment horizontal="center" vertical="center"/>
    </xf>
    <xf numFmtId="0" fontId="0" fillId="0" borderId="14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3" xfId="0" applyFont="1" applyBorder="1" applyAlignment="1">
      <alignment horizontal="center" vertical="center"/>
    </xf>
    <xf numFmtId="0" fontId="3" fillId="0" borderId="144" xfId="0" applyFont="1" applyBorder="1" applyAlignment="1">
      <alignment horizontal="center" vertical="center"/>
    </xf>
    <xf numFmtId="0" fontId="0" fillId="0" borderId="145" xfId="0" applyFont="1" applyBorder="1" applyAlignment="1">
      <alignment horizontal="center" vertical="center"/>
    </xf>
    <xf numFmtId="0" fontId="0" fillId="0" borderId="146" xfId="0" applyFont="1" applyBorder="1" applyAlignment="1">
      <alignment horizontal="center" vertical="center"/>
    </xf>
    <xf numFmtId="0" fontId="3" fillId="0" borderId="147" xfId="0" applyFont="1" applyBorder="1" applyAlignment="1">
      <alignment horizontal="center" vertical="top"/>
    </xf>
    <xf numFmtId="0" fontId="3" fillId="0" borderId="148" xfId="0" applyFont="1" applyBorder="1" applyAlignment="1">
      <alignment horizontal="center" vertical="top"/>
    </xf>
    <xf numFmtId="0" fontId="3" fillId="0" borderId="149" xfId="0" applyFont="1" applyBorder="1" applyAlignment="1">
      <alignment horizontal="center" vertical="top"/>
    </xf>
    <xf numFmtId="0" fontId="3" fillId="0" borderId="150" xfId="0" applyFont="1" applyBorder="1" applyAlignment="1">
      <alignment horizontal="center" vertical="top"/>
    </xf>
    <xf numFmtId="0" fontId="3" fillId="0" borderId="151" xfId="0" applyFont="1" applyBorder="1" applyAlignment="1">
      <alignment horizontal="center" vertical="top"/>
    </xf>
    <xf numFmtId="0" fontId="5" fillId="37" borderId="127" xfId="0" applyFont="1" applyFill="1" applyBorder="1" applyAlignment="1">
      <alignment horizontal="left" vertical="top" indent="1"/>
    </xf>
    <xf numFmtId="0" fontId="0" fillId="0" borderId="152" xfId="0" applyBorder="1" applyAlignment="1" applyProtection="1">
      <alignment/>
      <protection hidden="1" locked="0"/>
    </xf>
    <xf numFmtId="0" fontId="9" fillId="0" borderId="121" xfId="0" applyFont="1" applyFill="1" applyBorder="1" applyAlignment="1" applyProtection="1">
      <alignment horizontal="left" indent="1"/>
      <protection hidden="1" locked="0"/>
    </xf>
    <xf numFmtId="0" fontId="9" fillId="0" borderId="121" xfId="0" applyFont="1" applyFill="1" applyBorder="1" applyAlignment="1" applyProtection="1">
      <alignment horizontal="left" indent="1"/>
      <protection hidden="1" locked="0"/>
    </xf>
    <xf numFmtId="0" fontId="3" fillId="0" borderId="38" xfId="0" applyFont="1" applyBorder="1" applyAlignment="1">
      <alignment horizontal="center"/>
    </xf>
    <xf numFmtId="0" fontId="0" fillId="0" borderId="153" xfId="0" applyBorder="1" applyAlignment="1" applyProtection="1">
      <alignment horizontal="left" indent="1"/>
      <protection locked="0"/>
    </xf>
    <xf numFmtId="0" fontId="0" fillId="0" borderId="37" xfId="0" applyBorder="1" applyAlignment="1">
      <alignment horizontal="left" indent="1"/>
    </xf>
    <xf numFmtId="0" fontId="0" fillId="0" borderId="38" xfId="0" applyBorder="1" applyAlignment="1">
      <alignment horizontal="left" indent="1"/>
    </xf>
    <xf numFmtId="0" fontId="0" fillId="0" borderId="61" xfId="0" applyBorder="1" applyAlignment="1">
      <alignment horizontal="left" indent="1"/>
    </xf>
    <xf numFmtId="0" fontId="3" fillId="0" borderId="32" xfId="0" applyFont="1" applyBorder="1" applyAlignment="1" applyProtection="1">
      <alignment horizontal="left" vertical="center" wrapText="1" indent="1"/>
      <protection locked="0"/>
    </xf>
    <xf numFmtId="0" fontId="3" fillId="0" borderId="33" xfId="0" applyFont="1" applyBorder="1" applyAlignment="1" applyProtection="1">
      <alignment horizontal="left" vertical="center" wrapText="1" indent="1"/>
      <protection locked="0"/>
    </xf>
    <xf numFmtId="0" fontId="3" fillId="0" borderId="34" xfId="0" applyFont="1" applyBorder="1" applyAlignment="1" applyProtection="1">
      <alignment horizontal="left" vertical="center" wrapText="1" indent="1"/>
      <protection locked="0"/>
    </xf>
    <xf numFmtId="0" fontId="3" fillId="0" borderId="37" xfId="0" applyFont="1" applyBorder="1" applyAlignment="1">
      <alignment horizontal="left" indent="1"/>
    </xf>
    <xf numFmtId="0" fontId="3" fillId="0" borderId="38" xfId="0" applyFont="1" applyBorder="1" applyAlignment="1">
      <alignment horizontal="left" indent="1"/>
    </xf>
    <xf numFmtId="0" fontId="3" fillId="0" borderId="61" xfId="0" applyFont="1" applyBorder="1" applyAlignment="1">
      <alignment horizontal="left" indent="1"/>
    </xf>
    <xf numFmtId="0" fontId="0" fillId="0" borderId="32" xfId="0" applyBorder="1" applyAlignment="1" applyProtection="1">
      <alignment horizontal="left" vertical="center" wrapText="1" indent="1"/>
      <protection locked="0"/>
    </xf>
    <xf numFmtId="0" fontId="0" fillId="0" borderId="33" xfId="0" applyBorder="1" applyAlignment="1" applyProtection="1">
      <alignment horizontal="left" vertical="center" wrapText="1" indent="1"/>
      <protection locked="0"/>
    </xf>
    <xf numFmtId="0" fontId="0" fillId="0" borderId="34" xfId="0" applyBorder="1" applyAlignment="1" applyProtection="1">
      <alignment horizontal="left" vertical="center" wrapText="1" indent="1"/>
      <protection locked="0"/>
    </xf>
    <xf numFmtId="0" fontId="5" fillId="0" borderId="154" xfId="0" applyFont="1" applyBorder="1" applyAlignment="1">
      <alignment horizontal="center" vertical="center"/>
    </xf>
    <xf numFmtId="0" fontId="5" fillId="0" borderId="133" xfId="0" applyFont="1" applyBorder="1" applyAlignment="1">
      <alignment horizontal="center" vertical="center"/>
    </xf>
    <xf numFmtId="0" fontId="0" fillId="0" borderId="37" xfId="0" applyFont="1" applyBorder="1" applyAlignment="1" applyProtection="1">
      <alignment horizontal="left" indent="1"/>
      <protection hidden="1"/>
    </xf>
    <xf numFmtId="0" fontId="0" fillId="0" borderId="38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14" fontId="9" fillId="0" borderId="121" xfId="0" applyNumberFormat="1" applyFont="1" applyBorder="1" applyAlignment="1" applyProtection="1">
      <alignment/>
      <protection locked="0"/>
    </xf>
    <xf numFmtId="0" fontId="9" fillId="0" borderId="121" xfId="0" applyFont="1" applyBorder="1" applyAlignment="1" applyProtection="1">
      <alignment/>
      <protection locked="0"/>
    </xf>
    <xf numFmtId="49" fontId="9" fillId="0" borderId="121" xfId="0" applyNumberFormat="1" applyFont="1" applyFill="1" applyBorder="1" applyAlignment="1" applyProtection="1">
      <alignment horizontal="center"/>
      <protection locked="0"/>
    </xf>
    <xf numFmtId="0" fontId="9" fillId="0" borderId="121" xfId="0" applyFont="1" applyFill="1" applyBorder="1" applyAlignment="1" applyProtection="1">
      <alignment horizontal="center"/>
      <protection locked="0"/>
    </xf>
    <xf numFmtId="49" fontId="9" fillId="0" borderId="152" xfId="0" applyNumberFormat="1" applyFont="1" applyFill="1" applyBorder="1" applyAlignment="1" applyProtection="1">
      <alignment horizontal="center"/>
      <protection locked="0"/>
    </xf>
    <xf numFmtId="0" fontId="9" fillId="0" borderId="152" xfId="0" applyFont="1" applyFill="1" applyBorder="1" applyAlignment="1" applyProtection="1">
      <alignment horizontal="center"/>
      <protection locked="0"/>
    </xf>
    <xf numFmtId="0" fontId="0" fillId="0" borderId="121" xfId="0" applyFill="1" applyBorder="1" applyAlignment="1" applyProtection="1">
      <alignment/>
      <protection hidden="1" locked="0"/>
    </xf>
    <xf numFmtId="0" fontId="8" fillId="33" borderId="54" xfId="0" applyFont="1" applyFill="1" applyBorder="1" applyAlignment="1">
      <alignment horizontal="center" vertical="center"/>
    </xf>
    <xf numFmtId="0" fontId="8" fillId="33" borderId="39" xfId="0" applyFont="1" applyFill="1" applyBorder="1" applyAlignment="1">
      <alignment horizontal="center" vertical="center"/>
    </xf>
    <xf numFmtId="0" fontId="4" fillId="0" borderId="155" xfId="0" applyFont="1" applyBorder="1" applyAlignment="1" applyProtection="1">
      <alignment horizontal="left" vertical="center" indent="1"/>
      <protection locked="0"/>
    </xf>
    <xf numFmtId="0" fontId="4" fillId="0" borderId="156" xfId="0" applyFont="1" applyBorder="1" applyAlignment="1" applyProtection="1">
      <alignment horizontal="left" vertical="center" indent="1"/>
      <protection locked="0"/>
    </xf>
    <xf numFmtId="0" fontId="4" fillId="0" borderId="157" xfId="0" applyFont="1" applyBorder="1" applyAlignment="1" applyProtection="1">
      <alignment horizontal="left" vertical="center" indent="1"/>
      <protection locked="0"/>
    </xf>
    <xf numFmtId="0" fontId="4" fillId="0" borderId="25" xfId="0" applyFont="1" applyBorder="1" applyAlignment="1" applyProtection="1">
      <alignment horizontal="left" vertical="center" indent="1"/>
      <protection locked="0"/>
    </xf>
    <xf numFmtId="169" fontId="9" fillId="0" borderId="158" xfId="0" applyNumberFormat="1" applyFont="1" applyFill="1" applyBorder="1" applyAlignment="1" applyProtection="1">
      <alignment horizontal="left" vertical="center" indent="1"/>
      <protection locked="0"/>
    </xf>
    <xf numFmtId="169" fontId="0" fillId="0" borderId="159" xfId="0" applyNumberFormat="1" applyFill="1" applyBorder="1" applyAlignment="1" applyProtection="1">
      <alignment horizontal="left" vertical="center" indent="1"/>
      <protection locked="0"/>
    </xf>
    <xf numFmtId="0" fontId="4" fillId="0" borderId="15" xfId="0" applyFont="1" applyBorder="1" applyAlignment="1" applyProtection="1">
      <alignment horizontal="left" vertical="top" indent="1"/>
      <protection locked="0"/>
    </xf>
    <xf numFmtId="0" fontId="4" fillId="0" borderId="0" xfId="0" applyFont="1" applyBorder="1" applyAlignment="1" applyProtection="1">
      <alignment horizontal="left" vertical="top" indent="1"/>
      <protection locked="0"/>
    </xf>
    <xf numFmtId="0" fontId="3" fillId="0" borderId="160" xfId="0" applyFont="1" applyBorder="1" applyAlignment="1">
      <alignment horizontal="center"/>
    </xf>
    <xf numFmtId="0" fontId="3" fillId="0" borderId="161" xfId="0" applyFont="1" applyBorder="1" applyAlignment="1">
      <alignment horizontal="center"/>
    </xf>
    <xf numFmtId="0" fontId="3" fillId="0" borderId="162" xfId="0" applyFont="1" applyBorder="1" applyAlignment="1">
      <alignment horizontal="center"/>
    </xf>
    <xf numFmtId="0" fontId="6" fillId="34" borderId="163" xfId="0" applyFont="1" applyFill="1" applyBorder="1" applyAlignment="1" applyProtection="1">
      <alignment horizontal="left" vertical="center" indent="1"/>
      <protection locked="0"/>
    </xf>
    <xf numFmtId="0" fontId="7" fillId="34" borderId="164" xfId="0" applyFont="1" applyFill="1" applyBorder="1" applyAlignment="1" applyProtection="1">
      <alignment horizontal="left" vertical="center" indent="1"/>
      <protection locked="0"/>
    </xf>
    <xf numFmtId="0" fontId="7" fillId="34" borderId="165" xfId="0" applyFont="1" applyFill="1" applyBorder="1" applyAlignment="1" applyProtection="1">
      <alignment horizontal="left" vertical="center" indent="1"/>
      <protection locked="0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4" fillId="0" borderId="25" xfId="0" applyFont="1" applyBorder="1" applyAlignment="1" applyProtection="1">
      <alignment horizontal="left" indent="1"/>
      <protection locked="0"/>
    </xf>
    <xf numFmtId="0" fontId="3" fillId="0" borderId="0" xfId="0" applyFont="1" applyAlignment="1">
      <alignment horizontal="right"/>
    </xf>
    <xf numFmtId="14" fontId="4" fillId="0" borderId="25" xfId="0" applyNumberFormat="1" applyFont="1" applyBorder="1" applyAlignment="1" applyProtection="1">
      <alignment horizontal="center"/>
      <protection locked="0"/>
    </xf>
    <xf numFmtId="0" fontId="3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left" indent="1"/>
    </xf>
    <xf numFmtId="0" fontId="0" fillId="0" borderId="33" xfId="0" applyBorder="1" applyAlignment="1">
      <alignment horizontal="left" indent="1"/>
    </xf>
    <xf numFmtId="0" fontId="4" fillId="0" borderId="37" xfId="0" applyFont="1" applyBorder="1" applyAlignment="1" applyProtection="1">
      <alignment horizontal="left" vertical="center" indent="1"/>
      <protection locked="0"/>
    </xf>
    <xf numFmtId="0" fontId="4" fillId="0" borderId="38" xfId="0" applyFont="1" applyBorder="1" applyAlignment="1" applyProtection="1">
      <alignment horizontal="left" vertical="center" indent="1"/>
      <protection locked="0"/>
    </xf>
    <xf numFmtId="0" fontId="3" fillId="0" borderId="141" xfId="0" applyFont="1" applyBorder="1" applyAlignment="1" applyProtection="1">
      <alignment horizontal="left" vertical="center"/>
      <protection hidden="1" locked="0"/>
    </xf>
    <xf numFmtId="0" fontId="3" fillId="0" borderId="166" xfId="0" applyFont="1" applyBorder="1" applyAlignment="1" applyProtection="1">
      <alignment horizontal="left" vertical="center"/>
      <protection hidden="1" locked="0"/>
    </xf>
    <xf numFmtId="0" fontId="3" fillId="0" borderId="167" xfId="0" applyFont="1" applyBorder="1" applyAlignment="1" applyProtection="1">
      <alignment horizontal="left" vertical="center"/>
      <protection hidden="1" locked="0"/>
    </xf>
    <xf numFmtId="0" fontId="9" fillId="0" borderId="121" xfId="0" applyFont="1" applyBorder="1" applyAlignment="1" applyProtection="1">
      <alignment horizontal="left" indent="1"/>
      <protection hidden="1" locked="0"/>
    </xf>
    <xf numFmtId="0" fontId="0" fillId="0" borderId="153" xfId="0" applyBorder="1" applyAlignment="1">
      <alignment horizontal="left" indent="1"/>
    </xf>
    <xf numFmtId="0" fontId="3" fillId="0" borderId="32" xfId="0" applyFont="1" applyBorder="1" applyAlignment="1">
      <alignment horizontal="left" wrapText="1" indent="1"/>
    </xf>
    <xf numFmtId="0" fontId="3" fillId="0" borderId="33" xfId="0" applyFont="1" applyBorder="1" applyAlignment="1">
      <alignment horizontal="left" wrapText="1" indent="1"/>
    </xf>
    <xf numFmtId="0" fontId="3" fillId="0" borderId="34" xfId="0" applyFont="1" applyBorder="1" applyAlignment="1">
      <alignment horizontal="left" wrapText="1" indent="1"/>
    </xf>
    <xf numFmtId="0" fontId="0" fillId="0" borderId="32" xfId="0" applyBorder="1" applyAlignment="1">
      <alignment horizontal="left" wrapText="1" indent="1"/>
    </xf>
    <xf numFmtId="0" fontId="0" fillId="0" borderId="33" xfId="0" applyBorder="1" applyAlignment="1">
      <alignment horizontal="left" wrapText="1" indent="1"/>
    </xf>
    <xf numFmtId="0" fontId="0" fillId="0" borderId="34" xfId="0" applyBorder="1" applyAlignment="1">
      <alignment horizontal="left" wrapText="1" indent="1"/>
    </xf>
    <xf numFmtId="0" fontId="5" fillId="0" borderId="122" xfId="0" applyFont="1" applyBorder="1" applyAlignment="1">
      <alignment horizontal="center" vertical="center"/>
    </xf>
    <xf numFmtId="0" fontId="8" fillId="0" borderId="168" xfId="0" applyFont="1" applyBorder="1" applyAlignment="1">
      <alignment horizontal="center" vertical="center"/>
    </xf>
    <xf numFmtId="0" fontId="8" fillId="0" borderId="169" xfId="0" applyFont="1" applyBorder="1" applyAlignment="1">
      <alignment horizontal="center" vertical="center"/>
    </xf>
    <xf numFmtId="14" fontId="9" fillId="0" borderId="121" xfId="0" applyNumberFormat="1" applyFont="1" applyBorder="1" applyAlignment="1">
      <alignment/>
    </xf>
    <xf numFmtId="0" fontId="9" fillId="0" borderId="121" xfId="0" applyFont="1" applyBorder="1" applyAlignment="1">
      <alignment/>
    </xf>
    <xf numFmtId="20" fontId="9" fillId="0" borderId="121" xfId="0" applyNumberFormat="1" applyFont="1" applyBorder="1" applyAlignment="1">
      <alignment horizontal="center"/>
    </xf>
    <xf numFmtId="0" fontId="9" fillId="0" borderId="121" xfId="0" applyFont="1" applyBorder="1" applyAlignment="1">
      <alignment horizontal="center"/>
    </xf>
    <xf numFmtId="0" fontId="9" fillId="0" borderId="152" xfId="0" applyFont="1" applyBorder="1" applyAlignment="1">
      <alignment horizontal="center"/>
    </xf>
    <xf numFmtId="0" fontId="4" fillId="0" borderId="8" xfId="0" applyFont="1" applyBorder="1" applyAlignment="1">
      <alignment horizontal="left" vertical="center" indent="1"/>
    </xf>
    <xf numFmtId="0" fontId="4" fillId="0" borderId="168" xfId="0" applyFont="1" applyBorder="1" applyAlignment="1">
      <alignment horizontal="left" vertical="center" indent="1"/>
    </xf>
    <xf numFmtId="0" fontId="4" fillId="0" borderId="64" xfId="0" applyFont="1" applyBorder="1" applyAlignment="1">
      <alignment horizontal="left" vertical="center" indent="1"/>
    </xf>
    <xf numFmtId="0" fontId="4" fillId="0" borderId="170" xfId="0" applyFont="1" applyBorder="1" applyAlignment="1">
      <alignment horizontal="left" vertical="center" indent="1"/>
    </xf>
    <xf numFmtId="0" fontId="4" fillId="0" borderId="64" xfId="0" applyFont="1" applyBorder="1" applyAlignment="1">
      <alignment horizontal="left" vertical="top" indent="1"/>
    </xf>
    <xf numFmtId="0" fontId="4" fillId="0" borderId="170" xfId="0" applyFont="1" applyBorder="1" applyAlignment="1">
      <alignment horizontal="left" vertical="top" indent="1"/>
    </xf>
    <xf numFmtId="0" fontId="4" fillId="0" borderId="171" xfId="0" applyFont="1" applyBorder="1" applyAlignment="1">
      <alignment horizontal="left" vertical="top" indent="1"/>
    </xf>
    <xf numFmtId="0" fontId="4" fillId="0" borderId="172" xfId="0" applyFont="1" applyBorder="1" applyAlignment="1">
      <alignment horizontal="left" vertical="top" indent="1"/>
    </xf>
    <xf numFmtId="169" fontId="9" fillId="0" borderId="173" xfId="0" applyNumberFormat="1" applyFont="1" applyBorder="1" applyAlignment="1">
      <alignment horizontal="left" vertical="center" indent="1"/>
    </xf>
    <xf numFmtId="169" fontId="0" fillId="0" borderId="174" xfId="0" applyNumberFormat="1" applyBorder="1" applyAlignment="1">
      <alignment horizontal="left" vertical="center" indent="1"/>
    </xf>
    <xf numFmtId="0" fontId="9" fillId="0" borderId="121" xfId="0" applyFont="1" applyBorder="1" applyAlignment="1">
      <alignment horizontal="left" indent="1"/>
    </xf>
    <xf numFmtId="0" fontId="3" fillId="0" borderId="8" xfId="0" applyFont="1" applyBorder="1" applyAlignment="1">
      <alignment horizontal="left" indent="1"/>
    </xf>
    <xf numFmtId="0" fontId="0" fillId="0" borderId="168" xfId="0" applyBorder="1" applyAlignment="1">
      <alignment horizontal="left" indent="1"/>
    </xf>
    <xf numFmtId="0" fontId="3" fillId="0" borderId="175" xfId="0" applyFont="1" applyBorder="1" applyAlignment="1">
      <alignment horizontal="left" indent="1"/>
    </xf>
    <xf numFmtId="0" fontId="0" fillId="0" borderId="169" xfId="0" applyBorder="1" applyAlignment="1">
      <alignment horizontal="left" indent="1"/>
    </xf>
    <xf numFmtId="0" fontId="3" fillId="0" borderId="176" xfId="0" applyFont="1" applyBorder="1" applyAlignment="1">
      <alignment horizontal="center" vertical="center" wrapText="1"/>
    </xf>
    <xf numFmtId="0" fontId="3" fillId="0" borderId="177" xfId="0" applyFont="1" applyBorder="1" applyAlignment="1">
      <alignment horizontal="center" vertical="center" wrapText="1"/>
    </xf>
    <xf numFmtId="0" fontId="3" fillId="0" borderId="178" xfId="0" applyFont="1" applyBorder="1" applyAlignment="1">
      <alignment horizontal="center"/>
    </xf>
    <xf numFmtId="0" fontId="3" fillId="0" borderId="179" xfId="0" applyFont="1" applyBorder="1" applyAlignment="1">
      <alignment horizontal="center"/>
    </xf>
    <xf numFmtId="0" fontId="3" fillId="0" borderId="180" xfId="0" applyFont="1" applyBorder="1" applyAlignment="1">
      <alignment horizontal="center"/>
    </xf>
    <xf numFmtId="0" fontId="3" fillId="0" borderId="181" xfId="0" applyFont="1" applyBorder="1" applyAlignment="1">
      <alignment horizontal="center"/>
    </xf>
    <xf numFmtId="0" fontId="3" fillId="0" borderId="182" xfId="0" applyFont="1" applyBorder="1" applyAlignment="1">
      <alignment horizontal="center"/>
    </xf>
    <xf numFmtId="0" fontId="6" fillId="37" borderId="126" xfId="0" applyFont="1" applyFill="1" applyBorder="1" applyAlignment="1">
      <alignment horizontal="left" vertical="center" indent="1"/>
    </xf>
    <xf numFmtId="0" fontId="7" fillId="0" borderId="126" xfId="0" applyFont="1" applyBorder="1" applyAlignment="1">
      <alignment horizontal="left" vertical="center" indent="1"/>
    </xf>
    <xf numFmtId="0" fontId="7" fillId="0" borderId="44" xfId="0" applyFont="1" applyBorder="1" applyAlignment="1">
      <alignment horizontal="left" vertical="center" indent="1"/>
    </xf>
    <xf numFmtId="0" fontId="1" fillId="0" borderId="0" xfId="0" applyFont="1" applyAlignment="1">
      <alignment vertical="top" wrapText="1"/>
    </xf>
    <xf numFmtId="0" fontId="1" fillId="0" borderId="183" xfId="0" applyFont="1" applyBorder="1" applyAlignment="1">
      <alignment vertical="top" wrapText="1"/>
    </xf>
    <xf numFmtId="0" fontId="4" fillId="0" borderId="121" xfId="0" applyFont="1" applyBorder="1" applyAlignment="1">
      <alignment horizontal="left" indent="1"/>
    </xf>
    <xf numFmtId="0" fontId="4" fillId="0" borderId="121" xfId="0" applyFont="1" applyBorder="1" applyAlignment="1">
      <alignment horizontal="center"/>
    </xf>
    <xf numFmtId="0" fontId="1" fillId="0" borderId="0" xfId="46" applyFont="1" applyBorder="1" applyAlignment="1">
      <alignment horizontal="center" vertical="top" wrapText="1"/>
      <protection/>
    </xf>
    <xf numFmtId="0" fontId="2" fillId="0" borderId="0" xfId="46" applyFont="1" applyBorder="1" applyAlignment="1">
      <alignment horizontal="center"/>
      <protection/>
    </xf>
    <xf numFmtId="0" fontId="4" fillId="0" borderId="76" xfId="46" applyFont="1" applyBorder="1" applyAlignment="1" applyProtection="1">
      <alignment horizontal="left" indent="1"/>
      <protection locked="0"/>
    </xf>
    <xf numFmtId="0" fontId="3" fillId="0" borderId="0" xfId="46" applyFont="1" applyBorder="1" applyAlignment="1">
      <alignment horizontal="right"/>
      <protection/>
    </xf>
    <xf numFmtId="14" fontId="4" fillId="0" borderId="76" xfId="46" applyNumberFormat="1" applyFont="1" applyBorder="1" applyAlignment="1" applyProtection="1">
      <alignment horizontal="center"/>
      <protection locked="0"/>
    </xf>
    <xf numFmtId="0" fontId="6" fillId="36" borderId="184" xfId="46" applyFont="1" applyFill="1" applyBorder="1" applyAlignment="1" applyProtection="1">
      <alignment horizontal="left" vertical="center" indent="1"/>
      <protection locked="0"/>
    </xf>
    <xf numFmtId="0" fontId="3" fillId="0" borderId="103" xfId="46" applyFont="1" applyBorder="1" applyAlignment="1">
      <alignment horizontal="left" indent="1"/>
      <protection/>
    </xf>
    <xf numFmtId="0" fontId="3" fillId="0" borderId="90" xfId="46" applyFont="1" applyBorder="1" applyAlignment="1">
      <alignment horizontal="center" vertical="center" wrapText="1"/>
      <protection/>
    </xf>
    <xf numFmtId="0" fontId="3" fillId="0" borderId="101" xfId="46" applyFont="1" applyBorder="1" applyAlignment="1">
      <alignment horizontal="center"/>
      <protection/>
    </xf>
    <xf numFmtId="0" fontId="3" fillId="0" borderId="71" xfId="46" applyFont="1" applyBorder="1" applyAlignment="1">
      <alignment horizontal="left" indent="1"/>
      <protection/>
    </xf>
    <xf numFmtId="0" fontId="4" fillId="0" borderId="185" xfId="46" applyFont="1" applyBorder="1" applyAlignment="1" applyProtection="1">
      <alignment horizontal="left" vertical="center" indent="1"/>
      <protection locked="0"/>
    </xf>
    <xf numFmtId="0" fontId="4" fillId="0" borderId="88" xfId="46" applyFont="1" applyBorder="1" applyAlignment="1" applyProtection="1">
      <alignment horizontal="left" vertical="top" indent="1"/>
      <protection locked="0"/>
    </xf>
    <xf numFmtId="0" fontId="8" fillId="35" borderId="186" xfId="46" applyFont="1" applyFill="1" applyBorder="1" applyAlignment="1">
      <alignment horizontal="center" vertical="center"/>
      <protection/>
    </xf>
    <xf numFmtId="169" fontId="9" fillId="0" borderId="187" xfId="46" applyNumberFormat="1" applyFont="1" applyFill="1" applyBorder="1" applyAlignment="1" applyProtection="1">
      <alignment horizontal="left" vertical="center" indent="1"/>
      <protection locked="0"/>
    </xf>
    <xf numFmtId="0" fontId="4" fillId="0" borderId="188" xfId="46" applyFont="1" applyBorder="1" applyAlignment="1" applyProtection="1">
      <alignment horizontal="left" vertical="center" indent="1"/>
      <protection locked="0"/>
    </xf>
    <xf numFmtId="0" fontId="0" fillId="0" borderId="76" xfId="46" applyFont="1" applyFill="1" applyBorder="1" applyProtection="1">
      <alignment/>
      <protection hidden="1" locked="0"/>
    </xf>
    <xf numFmtId="0" fontId="5" fillId="0" borderId="189" xfId="46" applyFont="1" applyBorder="1" applyAlignment="1">
      <alignment horizontal="center" vertical="center"/>
      <protection/>
    </xf>
    <xf numFmtId="0" fontId="0" fillId="0" borderId="190" xfId="46" applyBorder="1" applyProtection="1">
      <alignment/>
      <protection hidden="1" locked="0"/>
    </xf>
    <xf numFmtId="0" fontId="9" fillId="0" borderId="76" xfId="46" applyFont="1" applyFill="1" applyBorder="1" applyAlignment="1" applyProtection="1">
      <alignment horizontal="left" indent="1"/>
      <protection hidden="1" locked="0"/>
    </xf>
    <xf numFmtId="0" fontId="9" fillId="0" borderId="76" xfId="46" applyFont="1" applyBorder="1" applyAlignment="1" applyProtection="1">
      <alignment horizontal="left" indent="1"/>
      <protection hidden="1" locked="0"/>
    </xf>
    <xf numFmtId="49" fontId="9" fillId="0" borderId="76" xfId="46" applyNumberFormat="1" applyFont="1" applyFill="1" applyBorder="1" applyAlignment="1" applyProtection="1">
      <alignment horizontal="center"/>
      <protection locked="0"/>
    </xf>
    <xf numFmtId="0" fontId="9" fillId="0" borderId="76" xfId="46" applyFont="1" applyFill="1" applyBorder="1" applyAlignment="1" applyProtection="1">
      <alignment horizontal="center"/>
      <protection locked="0"/>
    </xf>
    <xf numFmtId="49" fontId="9" fillId="0" borderId="190" xfId="46" applyNumberFormat="1" applyFont="1" applyFill="1" applyBorder="1" applyAlignment="1" applyProtection="1">
      <alignment horizontal="center"/>
      <protection locked="0"/>
    </xf>
    <xf numFmtId="0" fontId="9" fillId="0" borderId="190" xfId="46" applyFont="1" applyFill="1" applyBorder="1" applyAlignment="1" applyProtection="1">
      <alignment horizontal="center"/>
      <protection locked="0"/>
    </xf>
    <xf numFmtId="14" fontId="9" fillId="0" borderId="76" xfId="46" applyNumberFormat="1" applyFont="1" applyBorder="1" applyAlignment="1" applyProtection="1">
      <alignment/>
      <protection locked="0"/>
    </xf>
    <xf numFmtId="0" fontId="3" fillId="0" borderId="120" xfId="46" applyFont="1" applyBorder="1" applyAlignment="1">
      <alignment horizontal="left" indent="1"/>
      <protection/>
    </xf>
    <xf numFmtId="0" fontId="0" fillId="0" borderId="116" xfId="46" applyBorder="1" applyAlignment="1" applyProtection="1">
      <alignment horizontal="left" vertical="center" wrapText="1" indent="1"/>
      <protection locked="0"/>
    </xf>
    <xf numFmtId="0" fontId="0" fillId="0" borderId="120" xfId="46" applyFont="1" applyBorder="1" applyAlignment="1" applyProtection="1">
      <alignment horizontal="left" indent="1"/>
      <protection hidden="1"/>
    </xf>
    <xf numFmtId="0" fontId="3" fillId="0" borderId="73" xfId="46" applyFont="1" applyBorder="1" applyAlignment="1" applyProtection="1">
      <alignment horizontal="left" vertical="center"/>
      <protection hidden="1" locked="0"/>
    </xf>
    <xf numFmtId="0" fontId="3" fillId="0" borderId="102" xfId="46" applyFont="1" applyBorder="1" applyAlignment="1">
      <alignment horizontal="center"/>
      <protection/>
    </xf>
    <xf numFmtId="0" fontId="0" fillId="0" borderId="191" xfId="46" applyBorder="1" applyAlignment="1" applyProtection="1">
      <alignment horizontal="left" indent="1"/>
      <protection locked="0"/>
    </xf>
    <xf numFmtId="0" fontId="0" fillId="0" borderId="120" xfId="46" applyFont="1" applyBorder="1" applyAlignment="1">
      <alignment horizontal="left" indent="1"/>
      <protection/>
    </xf>
    <xf numFmtId="0" fontId="3" fillId="0" borderId="116" xfId="46" applyFont="1" applyBorder="1" applyAlignment="1" applyProtection="1">
      <alignment horizontal="left" vertical="center" wrapText="1" inden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Styl 1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485775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485775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9525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485775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0</xdr:col>
      <xdr:colOff>495300</xdr:colOff>
      <xdr:row>1</xdr:row>
      <xdr:rowOff>95250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485775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tabSelected="1" zoomScale="85" zoomScaleNormal="85" zoomScalePageLayoutView="0" workbookViewId="0" topLeftCell="A1">
      <selection activeCell="I58" sqref="I58"/>
    </sheetView>
  </sheetViews>
  <sheetFormatPr defaultColWidth="9.00390625" defaultRowHeight="12.75" zeroHeight="1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  <col min="20" max="20" width="1.625" style="0" customWidth="1"/>
    <col min="21" max="21" width="0" style="64" hidden="1" customWidth="1"/>
    <col min="22" max="254" width="0" style="0" hidden="1" customWidth="1"/>
    <col min="255" max="255" width="5.25390625" style="0" customWidth="1"/>
  </cols>
  <sheetData>
    <row r="1" spans="2:19" ht="40.5" customHeight="1">
      <c r="B1" s="266" t="s">
        <v>39</v>
      </c>
      <c r="C1" s="266"/>
      <c r="D1" s="268" t="s">
        <v>0</v>
      </c>
      <c r="E1" s="268"/>
      <c r="F1" s="268"/>
      <c r="G1" s="268"/>
      <c r="H1" s="268"/>
      <c r="I1" s="268"/>
      <c r="K1" s="1" t="s">
        <v>1</v>
      </c>
      <c r="L1" s="269" t="s">
        <v>81</v>
      </c>
      <c r="M1" s="269"/>
      <c r="N1" s="269"/>
      <c r="O1" s="270" t="s">
        <v>2</v>
      </c>
      <c r="P1" s="270"/>
      <c r="Q1" s="271">
        <v>41963</v>
      </c>
      <c r="R1" s="271"/>
      <c r="S1" s="271"/>
    </row>
    <row r="2" spans="2:3" ht="9.75" customHeight="1" thickBot="1">
      <c r="B2" s="267"/>
      <c r="C2" s="267"/>
    </row>
    <row r="3" spans="1:19" ht="20.25" customHeight="1" thickBot="1">
      <c r="A3" s="88" t="s">
        <v>3</v>
      </c>
      <c r="B3" s="263" t="s">
        <v>77</v>
      </c>
      <c r="C3" s="264"/>
      <c r="D3" s="264"/>
      <c r="E3" s="264"/>
      <c r="F3" s="264"/>
      <c r="G3" s="264"/>
      <c r="H3" s="264"/>
      <c r="I3" s="265"/>
      <c r="K3" s="88" t="s">
        <v>4</v>
      </c>
      <c r="L3" s="263" t="s">
        <v>74</v>
      </c>
      <c r="M3" s="264"/>
      <c r="N3" s="264"/>
      <c r="O3" s="264"/>
      <c r="P3" s="264"/>
      <c r="Q3" s="264"/>
      <c r="R3" s="264"/>
      <c r="S3" s="265"/>
    </row>
    <row r="4" ht="5.25" customHeight="1"/>
    <row r="5" spans="1:19" ht="12.75" customHeight="1">
      <c r="A5" s="232" t="s">
        <v>5</v>
      </c>
      <c r="B5" s="227"/>
      <c r="C5" s="272" t="s">
        <v>6</v>
      </c>
      <c r="D5" s="260" t="s">
        <v>7</v>
      </c>
      <c r="E5" s="261"/>
      <c r="F5" s="261"/>
      <c r="G5" s="262"/>
      <c r="H5" s="74"/>
      <c r="I5" s="76" t="s">
        <v>8</v>
      </c>
      <c r="K5" s="232" t="s">
        <v>5</v>
      </c>
      <c r="L5" s="227"/>
      <c r="M5" s="272" t="s">
        <v>6</v>
      </c>
      <c r="N5" s="260" t="s">
        <v>7</v>
      </c>
      <c r="O5" s="261"/>
      <c r="P5" s="261"/>
      <c r="Q5" s="262"/>
      <c r="R5" s="74"/>
      <c r="S5" s="76" t="s">
        <v>8</v>
      </c>
    </row>
    <row r="6" spans="1:19" ht="12.75" customHeight="1">
      <c r="A6" s="274" t="s">
        <v>9</v>
      </c>
      <c r="B6" s="275"/>
      <c r="C6" s="273"/>
      <c r="D6" s="71" t="s">
        <v>10</v>
      </c>
      <c r="E6" s="72" t="s">
        <v>11</v>
      </c>
      <c r="F6" s="72" t="s">
        <v>12</v>
      </c>
      <c r="G6" s="73" t="s">
        <v>13</v>
      </c>
      <c r="H6" s="75"/>
      <c r="I6" s="77" t="s">
        <v>14</v>
      </c>
      <c r="K6" s="274" t="s">
        <v>9</v>
      </c>
      <c r="L6" s="275"/>
      <c r="M6" s="273"/>
      <c r="N6" s="71" t="s">
        <v>10</v>
      </c>
      <c r="O6" s="72" t="s">
        <v>11</v>
      </c>
      <c r="P6" s="72" t="s">
        <v>12</v>
      </c>
      <c r="Q6" s="73" t="s">
        <v>13</v>
      </c>
      <c r="R6" s="75"/>
      <c r="S6" s="77" t="s">
        <v>14</v>
      </c>
    </row>
    <row r="7" spans="1:12" ht="5.25" customHeight="1">
      <c r="A7" s="3"/>
      <c r="B7" s="3"/>
      <c r="K7" s="3"/>
      <c r="L7" s="3"/>
    </row>
    <row r="8" spans="1:19" ht="12.75" customHeight="1">
      <c r="A8" s="276" t="s">
        <v>214</v>
      </c>
      <c r="B8" s="277"/>
      <c r="C8" s="78">
        <v>1</v>
      </c>
      <c r="D8" s="79">
        <v>126</v>
      </c>
      <c r="E8" s="80">
        <v>70</v>
      </c>
      <c r="F8" s="80">
        <v>0</v>
      </c>
      <c r="G8" s="81">
        <f>IF(ISBLANK(D8),"",D8+E8)</f>
        <v>196</v>
      </c>
      <c r="H8" s="8"/>
      <c r="I8" s="4"/>
      <c r="K8" s="276" t="s">
        <v>213</v>
      </c>
      <c r="L8" s="277"/>
      <c r="M8" s="78">
        <v>1</v>
      </c>
      <c r="N8" s="79">
        <v>147</v>
      </c>
      <c r="O8" s="80">
        <v>58</v>
      </c>
      <c r="P8" s="80">
        <v>7</v>
      </c>
      <c r="Q8" s="81">
        <f>IF(ISBLANK(N8),"",N8+O8)</f>
        <v>205</v>
      </c>
      <c r="R8" s="8"/>
      <c r="S8" s="4"/>
    </row>
    <row r="9" spans="1:19" ht="12.75" customHeight="1">
      <c r="A9" s="254"/>
      <c r="B9" s="255"/>
      <c r="C9" s="47">
        <v>2</v>
      </c>
      <c r="D9" s="11">
        <v>137</v>
      </c>
      <c r="E9" s="7">
        <v>71</v>
      </c>
      <c r="F9" s="7">
        <v>3</v>
      </c>
      <c r="G9" s="82">
        <f>IF(ISBLANK(D9),"",D9+E9)</f>
        <v>208</v>
      </c>
      <c r="H9" s="8"/>
      <c r="I9" s="4"/>
      <c r="K9" s="254"/>
      <c r="L9" s="255"/>
      <c r="M9" s="47">
        <v>2</v>
      </c>
      <c r="N9" s="11">
        <v>137</v>
      </c>
      <c r="O9" s="7">
        <v>62</v>
      </c>
      <c r="P9" s="7">
        <v>2</v>
      </c>
      <c r="Q9" s="82">
        <f>IF(ISBLANK(N9),"",N9+O9)</f>
        <v>199</v>
      </c>
      <c r="R9" s="8"/>
      <c r="S9" s="4"/>
    </row>
    <row r="10" spans="1:19" ht="9.75" customHeight="1">
      <c r="A10" s="258" t="s">
        <v>212</v>
      </c>
      <c r="B10" s="259"/>
      <c r="C10" s="48"/>
      <c r="D10" s="49"/>
      <c r="E10" s="49"/>
      <c r="F10" s="49"/>
      <c r="G10" s="83">
        <f>IF(ISBLANK(D10),"",D10+E10)</f>
      </c>
      <c r="H10" s="8"/>
      <c r="I10" s="9"/>
      <c r="K10" s="258" t="s">
        <v>129</v>
      </c>
      <c r="L10" s="259"/>
      <c r="M10" s="48"/>
      <c r="N10" s="49"/>
      <c r="O10" s="49"/>
      <c r="P10" s="49"/>
      <c r="Q10" s="83">
        <f>IF(ISBLANK(N10),"",N10+O10)</f>
      </c>
      <c r="R10" s="8"/>
      <c r="S10" s="9"/>
    </row>
    <row r="11" spans="1:19" ht="9.75" customHeight="1" thickBot="1">
      <c r="A11" s="258"/>
      <c r="B11" s="259"/>
      <c r="C11" s="50"/>
      <c r="D11" s="51"/>
      <c r="E11" s="51"/>
      <c r="F11" s="51"/>
      <c r="G11" s="84">
        <f>IF(ISBLANK(D11),"",D11+E11)</f>
      </c>
      <c r="H11" s="8"/>
      <c r="I11" s="250">
        <f>IF(ISNUMBER(G12),IF(G12&gt;Q12,2,IF(G12=Q12,1,0)),"")</f>
        <v>1</v>
      </c>
      <c r="K11" s="258"/>
      <c r="L11" s="259"/>
      <c r="M11" s="50"/>
      <c r="N11" s="51"/>
      <c r="O11" s="51"/>
      <c r="P11" s="51"/>
      <c r="Q11" s="84">
        <f>IF(ISBLANK(N11),"",N11+O11)</f>
      </c>
      <c r="R11" s="8"/>
      <c r="S11" s="250">
        <f>IF(ISNUMBER(Q12),IF(G12&lt;Q12,2,IF(G12=Q12,1,0)),"")</f>
        <v>1</v>
      </c>
    </row>
    <row r="12" spans="1:19" ht="15.75" customHeight="1" thickBot="1">
      <c r="A12" s="256">
        <v>2541</v>
      </c>
      <c r="B12" s="257"/>
      <c r="C12" s="52" t="s">
        <v>13</v>
      </c>
      <c r="D12" s="53">
        <f>IF(ISNUMBER(D8),SUM(D8:D11),"")</f>
        <v>263</v>
      </c>
      <c r="E12" s="54">
        <f>IF(ISNUMBER(E8),SUM(E8:E11),"")</f>
        <v>141</v>
      </c>
      <c r="F12" s="55">
        <f>IF(ISNUMBER(F8),SUM(F8:F11),"")</f>
        <v>3</v>
      </c>
      <c r="G12" s="56">
        <f>IF(ISNUMBER(G8),SUM(G8:G11),"")</f>
        <v>404</v>
      </c>
      <c r="H12" s="87"/>
      <c r="I12" s="251"/>
      <c r="K12" s="256">
        <v>5078</v>
      </c>
      <c r="L12" s="257"/>
      <c r="M12" s="52" t="s">
        <v>13</v>
      </c>
      <c r="N12" s="53">
        <f>IF(ISNUMBER(N8),SUM(N8:N11),"")</f>
        <v>284</v>
      </c>
      <c r="O12" s="54">
        <f>IF(ISNUMBER(O8),SUM(O8:O11),"")</f>
        <v>120</v>
      </c>
      <c r="P12" s="55">
        <f>IF(ISNUMBER(P8),SUM(P8:P11),"")</f>
        <v>9</v>
      </c>
      <c r="Q12" s="56">
        <f>IF(ISNUMBER(Q8),SUM(Q8:Q11),"")</f>
        <v>404</v>
      </c>
      <c r="R12" s="87"/>
      <c r="S12" s="251"/>
    </row>
    <row r="13" spans="1:19" ht="12.75" customHeight="1" thickTop="1">
      <c r="A13" s="252" t="s">
        <v>108</v>
      </c>
      <c r="B13" s="253"/>
      <c r="C13" s="46">
        <v>1</v>
      </c>
      <c r="D13" s="10">
        <v>149</v>
      </c>
      <c r="E13" s="6">
        <v>62</v>
      </c>
      <c r="F13" s="6">
        <v>0</v>
      </c>
      <c r="G13" s="85">
        <f>IF(ISBLANK(D13),"",D13+E13)</f>
        <v>211</v>
      </c>
      <c r="H13" s="8"/>
      <c r="I13" s="4"/>
      <c r="K13" s="252" t="s">
        <v>211</v>
      </c>
      <c r="L13" s="253"/>
      <c r="M13" s="46">
        <v>1</v>
      </c>
      <c r="N13" s="10">
        <v>142</v>
      </c>
      <c r="O13" s="6">
        <v>58</v>
      </c>
      <c r="P13" s="6">
        <v>3</v>
      </c>
      <c r="Q13" s="85">
        <f>IF(ISBLANK(N13),"",N13+O13)</f>
        <v>200</v>
      </c>
      <c r="R13" s="8"/>
      <c r="S13" s="4"/>
    </row>
    <row r="14" spans="1:19" ht="12.75" customHeight="1">
      <c r="A14" s="254"/>
      <c r="B14" s="255"/>
      <c r="C14" s="47">
        <v>2</v>
      </c>
      <c r="D14" s="11">
        <v>145</v>
      </c>
      <c r="E14" s="7">
        <v>48</v>
      </c>
      <c r="F14" s="7">
        <v>4</v>
      </c>
      <c r="G14" s="82">
        <f>IF(ISBLANK(D14),"",D14+E14)</f>
        <v>193</v>
      </c>
      <c r="H14" s="8"/>
      <c r="I14" s="4"/>
      <c r="K14" s="254"/>
      <c r="L14" s="255"/>
      <c r="M14" s="47">
        <v>2</v>
      </c>
      <c r="N14" s="11">
        <v>127</v>
      </c>
      <c r="O14" s="7">
        <v>42</v>
      </c>
      <c r="P14" s="7">
        <v>10</v>
      </c>
      <c r="Q14" s="82">
        <f>IF(ISBLANK(N14),"",N14+O14)</f>
        <v>169</v>
      </c>
      <c r="R14" s="8"/>
      <c r="S14" s="4"/>
    </row>
    <row r="15" spans="1:19" ht="9.75" customHeight="1">
      <c r="A15" s="258" t="s">
        <v>210</v>
      </c>
      <c r="B15" s="259"/>
      <c r="C15" s="48"/>
      <c r="D15" s="49"/>
      <c r="E15" s="49"/>
      <c r="F15" s="49"/>
      <c r="G15" s="83">
        <f>IF(ISBLANK(D15),"",D15+E15)</f>
      </c>
      <c r="H15" s="8"/>
      <c r="I15" s="9"/>
      <c r="K15" s="258" t="s">
        <v>164</v>
      </c>
      <c r="L15" s="259"/>
      <c r="M15" s="48"/>
      <c r="N15" s="49"/>
      <c r="O15" s="49"/>
      <c r="P15" s="49"/>
      <c r="Q15" s="83">
        <f>IF(ISBLANK(N15),"",N15+O15)</f>
      </c>
      <c r="R15" s="8"/>
      <c r="S15" s="9"/>
    </row>
    <row r="16" spans="1:19" ht="9.75" customHeight="1" thickBot="1">
      <c r="A16" s="258"/>
      <c r="B16" s="259"/>
      <c r="C16" s="50"/>
      <c r="D16" s="51"/>
      <c r="E16" s="51"/>
      <c r="F16" s="51"/>
      <c r="G16" s="86">
        <f>IF(ISBLANK(D16),"",D16+E16)</f>
      </c>
      <c r="H16" s="8"/>
      <c r="I16" s="250">
        <f>IF(ISNUMBER(G17),IF(G17&gt;Q17,2,IF(G17=Q17,1,0)),"")</f>
        <v>2</v>
      </c>
      <c r="K16" s="258"/>
      <c r="L16" s="259"/>
      <c r="M16" s="50"/>
      <c r="N16" s="51"/>
      <c r="O16" s="51"/>
      <c r="P16" s="51"/>
      <c r="Q16" s="86">
        <f>IF(ISBLANK(N16),"",N16+O16)</f>
      </c>
      <c r="R16" s="8"/>
      <c r="S16" s="250">
        <f>IF(ISNUMBER(Q17),IF(G17&lt;Q17,2,IF(G17=Q17,1,0)),"")</f>
        <v>0</v>
      </c>
    </row>
    <row r="17" spans="1:19" ht="15.75" customHeight="1" thickBot="1">
      <c r="A17" s="256">
        <v>4389</v>
      </c>
      <c r="B17" s="257"/>
      <c r="C17" s="52" t="s">
        <v>13</v>
      </c>
      <c r="D17" s="53">
        <f>IF(ISNUMBER(D13),SUM(D13:D16),"")</f>
        <v>294</v>
      </c>
      <c r="E17" s="54">
        <f>IF(ISNUMBER(E13),SUM(E13:E16),"")</f>
        <v>110</v>
      </c>
      <c r="F17" s="55">
        <f>IF(ISNUMBER(F13),SUM(F13:F16),"")</f>
        <v>4</v>
      </c>
      <c r="G17" s="56">
        <f>IF(ISNUMBER(G13),SUM(G13:G16),"")</f>
        <v>404</v>
      </c>
      <c r="H17" s="87"/>
      <c r="I17" s="251"/>
      <c r="K17" s="256">
        <v>15347</v>
      </c>
      <c r="L17" s="257"/>
      <c r="M17" s="52" t="s">
        <v>13</v>
      </c>
      <c r="N17" s="53">
        <f>IF(ISNUMBER(N13),SUM(N13:N16),"")</f>
        <v>269</v>
      </c>
      <c r="O17" s="54">
        <f>IF(ISNUMBER(O13),SUM(O13:O16),"")</f>
        <v>100</v>
      </c>
      <c r="P17" s="55">
        <f>IF(ISNUMBER(P13),SUM(P13:P16),"")</f>
        <v>13</v>
      </c>
      <c r="Q17" s="56">
        <f>IF(ISNUMBER(Q13),SUM(Q13:Q16),"")</f>
        <v>369</v>
      </c>
      <c r="R17" s="87"/>
      <c r="S17" s="251"/>
    </row>
    <row r="18" spans="1:19" ht="12.75" customHeight="1" thickTop="1">
      <c r="A18" s="252" t="s">
        <v>209</v>
      </c>
      <c r="B18" s="253"/>
      <c r="C18" s="46">
        <v>1</v>
      </c>
      <c r="D18" s="10">
        <v>118</v>
      </c>
      <c r="E18" s="6">
        <v>54</v>
      </c>
      <c r="F18" s="6">
        <v>6</v>
      </c>
      <c r="G18" s="85">
        <f>IF(ISBLANK(D18),"",D18+E18)</f>
        <v>172</v>
      </c>
      <c r="H18" s="8"/>
      <c r="I18" s="4"/>
      <c r="K18" s="252" t="s">
        <v>208</v>
      </c>
      <c r="L18" s="253"/>
      <c r="M18" s="46">
        <v>1</v>
      </c>
      <c r="N18" s="10">
        <v>135</v>
      </c>
      <c r="O18" s="6">
        <v>61</v>
      </c>
      <c r="P18" s="6">
        <v>4</v>
      </c>
      <c r="Q18" s="85">
        <f>IF(ISBLANK(N18),"",N18+O18)</f>
        <v>196</v>
      </c>
      <c r="R18" s="8"/>
      <c r="S18" s="4"/>
    </row>
    <row r="19" spans="1:19" ht="12.75" customHeight="1">
      <c r="A19" s="254"/>
      <c r="B19" s="255"/>
      <c r="C19" s="47">
        <v>2</v>
      </c>
      <c r="D19" s="11">
        <v>132</v>
      </c>
      <c r="E19" s="7">
        <v>58</v>
      </c>
      <c r="F19" s="7">
        <v>2</v>
      </c>
      <c r="G19" s="82">
        <f>IF(ISBLANK(D19),"",D19+E19)</f>
        <v>190</v>
      </c>
      <c r="H19" s="8"/>
      <c r="I19" s="4"/>
      <c r="K19" s="254"/>
      <c r="L19" s="255"/>
      <c r="M19" s="47">
        <v>2</v>
      </c>
      <c r="N19" s="11">
        <v>138</v>
      </c>
      <c r="O19" s="7">
        <v>62</v>
      </c>
      <c r="P19" s="7">
        <v>2</v>
      </c>
      <c r="Q19" s="82">
        <f>IF(ISBLANK(N19),"",N19+O19)</f>
        <v>200</v>
      </c>
      <c r="R19" s="8"/>
      <c r="S19" s="4"/>
    </row>
    <row r="20" spans="1:19" ht="9.75" customHeight="1">
      <c r="A20" s="258" t="s">
        <v>207</v>
      </c>
      <c r="B20" s="259"/>
      <c r="C20" s="48"/>
      <c r="D20" s="49"/>
      <c r="E20" s="49"/>
      <c r="F20" s="49"/>
      <c r="G20" s="83">
        <f>IF(ISBLANK(D20),"",D20+E20)</f>
      </c>
      <c r="H20" s="8"/>
      <c r="I20" s="9"/>
      <c r="K20" s="258" t="s">
        <v>163</v>
      </c>
      <c r="L20" s="259"/>
      <c r="M20" s="48"/>
      <c r="N20" s="49"/>
      <c r="O20" s="49"/>
      <c r="P20" s="49"/>
      <c r="Q20" s="83">
        <f>IF(ISBLANK(N20),"",N20+O20)</f>
      </c>
      <c r="R20" s="8"/>
      <c r="S20" s="9"/>
    </row>
    <row r="21" spans="1:19" ht="9.75" customHeight="1" thickBot="1">
      <c r="A21" s="258"/>
      <c r="B21" s="259"/>
      <c r="C21" s="50"/>
      <c r="D21" s="51"/>
      <c r="E21" s="51"/>
      <c r="F21" s="51"/>
      <c r="G21" s="86">
        <f>IF(ISBLANK(D21),"",D21+E21)</f>
      </c>
      <c r="H21" s="8"/>
      <c r="I21" s="250">
        <f>IF(ISNUMBER(G22),IF(G22&gt;Q22,2,IF(G22=Q22,1,0)),"")</f>
        <v>0</v>
      </c>
      <c r="K21" s="258"/>
      <c r="L21" s="259"/>
      <c r="M21" s="50"/>
      <c r="N21" s="51"/>
      <c r="O21" s="51"/>
      <c r="P21" s="51"/>
      <c r="Q21" s="86">
        <f>IF(ISBLANK(N21),"",N21+O21)</f>
      </c>
      <c r="R21" s="8"/>
      <c r="S21" s="250">
        <f>IF(ISNUMBER(Q22),IF(G22&lt;Q22,2,IF(G22=Q22,1,0)),"")</f>
        <v>2</v>
      </c>
    </row>
    <row r="22" spans="1:19" ht="15.75" customHeight="1" thickBot="1">
      <c r="A22" s="256">
        <v>10207</v>
      </c>
      <c r="B22" s="257"/>
      <c r="C22" s="52" t="s">
        <v>13</v>
      </c>
      <c r="D22" s="53">
        <f>IF(ISNUMBER(D18),SUM(D18:D21),"")</f>
        <v>250</v>
      </c>
      <c r="E22" s="54">
        <f>IF(ISNUMBER(E18),SUM(E18:E21),"")</f>
        <v>112</v>
      </c>
      <c r="F22" s="55">
        <f>IF(ISNUMBER(F18),SUM(F18:F21),"")</f>
        <v>8</v>
      </c>
      <c r="G22" s="56">
        <f>IF(ISNUMBER(G18),SUM(G18:G21),"")</f>
        <v>362</v>
      </c>
      <c r="H22" s="87"/>
      <c r="I22" s="251"/>
      <c r="K22" s="256">
        <v>14467</v>
      </c>
      <c r="L22" s="257"/>
      <c r="M22" s="52" t="s">
        <v>13</v>
      </c>
      <c r="N22" s="53">
        <f>IF(ISNUMBER(N18),SUM(N18:N21),"")</f>
        <v>273</v>
      </c>
      <c r="O22" s="54">
        <f>IF(ISNUMBER(O18),SUM(O18:O21),"")</f>
        <v>123</v>
      </c>
      <c r="P22" s="55">
        <f>IF(ISNUMBER(P18),SUM(P18:P21),"")</f>
        <v>6</v>
      </c>
      <c r="Q22" s="56">
        <f>IF(ISNUMBER(Q18),SUM(Q18:Q21),"")</f>
        <v>396</v>
      </c>
      <c r="R22" s="87"/>
      <c r="S22" s="251"/>
    </row>
    <row r="23" spans="1:19" ht="12.75" customHeight="1" thickTop="1">
      <c r="A23" s="252" t="s">
        <v>206</v>
      </c>
      <c r="B23" s="253"/>
      <c r="C23" s="46">
        <v>1</v>
      </c>
      <c r="D23" s="10">
        <v>126</v>
      </c>
      <c r="E23" s="6">
        <v>53</v>
      </c>
      <c r="F23" s="6">
        <v>2</v>
      </c>
      <c r="G23" s="85">
        <f>IF(ISBLANK(D23),"",D23+E23)</f>
        <v>179</v>
      </c>
      <c r="H23" s="8"/>
      <c r="I23" s="4"/>
      <c r="K23" s="252" t="s">
        <v>205</v>
      </c>
      <c r="L23" s="253"/>
      <c r="M23" s="46">
        <v>1</v>
      </c>
      <c r="N23" s="10">
        <v>130</v>
      </c>
      <c r="O23" s="6">
        <v>43</v>
      </c>
      <c r="P23" s="6">
        <v>7</v>
      </c>
      <c r="Q23" s="85">
        <f>IF(ISBLANK(N23),"",N23+O23)</f>
        <v>173</v>
      </c>
      <c r="R23" s="8"/>
      <c r="S23" s="4"/>
    </row>
    <row r="24" spans="1:19" ht="12.75" customHeight="1">
      <c r="A24" s="254"/>
      <c r="B24" s="255"/>
      <c r="C24" s="47">
        <v>2</v>
      </c>
      <c r="D24" s="11">
        <v>137</v>
      </c>
      <c r="E24" s="7">
        <v>45</v>
      </c>
      <c r="F24" s="7">
        <v>5</v>
      </c>
      <c r="G24" s="82">
        <f>IF(ISBLANK(D24),"",D24+E24)</f>
        <v>182</v>
      </c>
      <c r="H24" s="8"/>
      <c r="I24" s="4"/>
      <c r="K24" s="254"/>
      <c r="L24" s="255"/>
      <c r="M24" s="47">
        <v>2</v>
      </c>
      <c r="N24" s="11">
        <v>127</v>
      </c>
      <c r="O24" s="7">
        <v>63</v>
      </c>
      <c r="P24" s="7">
        <v>3</v>
      </c>
      <c r="Q24" s="82">
        <f>IF(ISBLANK(N24),"",N24+O24)</f>
        <v>190</v>
      </c>
      <c r="R24" s="8"/>
      <c r="S24" s="4"/>
    </row>
    <row r="25" spans="1:19" ht="9.75" customHeight="1">
      <c r="A25" s="258" t="s">
        <v>204</v>
      </c>
      <c r="B25" s="259"/>
      <c r="C25" s="48"/>
      <c r="D25" s="49"/>
      <c r="E25" s="49"/>
      <c r="F25" s="49"/>
      <c r="G25" s="83">
        <f>IF(ISBLANK(D25),"",D25+E25)</f>
      </c>
      <c r="H25" s="8"/>
      <c r="I25" s="9"/>
      <c r="K25" s="258" t="s">
        <v>109</v>
      </c>
      <c r="L25" s="259"/>
      <c r="M25" s="48"/>
      <c r="N25" s="49"/>
      <c r="O25" s="49"/>
      <c r="P25" s="49"/>
      <c r="Q25" s="83">
        <f>IF(ISBLANK(N25),"",N25+O25)</f>
      </c>
      <c r="R25" s="8"/>
      <c r="S25" s="9"/>
    </row>
    <row r="26" spans="1:19" ht="9.75" customHeight="1" thickBot="1">
      <c r="A26" s="258"/>
      <c r="B26" s="259"/>
      <c r="C26" s="50"/>
      <c r="D26" s="51"/>
      <c r="E26" s="51"/>
      <c r="F26" s="51"/>
      <c r="G26" s="86">
        <f>IF(ISBLANK(D26),"",D26+E26)</f>
      </c>
      <c r="H26" s="8"/>
      <c r="I26" s="250">
        <f>IF(ISNUMBER(G27),IF(G27&gt;Q27,2,IF(G27=Q27,1,0)),"")</f>
        <v>0</v>
      </c>
      <c r="K26" s="258"/>
      <c r="L26" s="259"/>
      <c r="M26" s="50"/>
      <c r="N26" s="51"/>
      <c r="O26" s="51"/>
      <c r="P26" s="51"/>
      <c r="Q26" s="86">
        <f>IF(ISBLANK(N26),"",N26+O26)</f>
      </c>
      <c r="R26" s="8"/>
      <c r="S26" s="250">
        <f>IF(ISNUMBER(Q27),IF(G27&lt;Q27,2,IF(G27=Q27,1,0)),"")</f>
        <v>2</v>
      </c>
    </row>
    <row r="27" spans="1:19" ht="15.75" customHeight="1" thickBot="1">
      <c r="A27" s="256">
        <v>831</v>
      </c>
      <c r="B27" s="257"/>
      <c r="C27" s="52" t="s">
        <v>13</v>
      </c>
      <c r="D27" s="53">
        <f>IF(ISNUMBER(D23),SUM(D23:D26),"")</f>
        <v>263</v>
      </c>
      <c r="E27" s="54">
        <f>IF(ISNUMBER(E23),SUM(E23:E26),"")</f>
        <v>98</v>
      </c>
      <c r="F27" s="55">
        <f>IF(ISNUMBER(F23),SUM(F23:F26),"")</f>
        <v>7</v>
      </c>
      <c r="G27" s="56">
        <f>IF(ISNUMBER(G23),SUM(G23:G26),"")</f>
        <v>361</v>
      </c>
      <c r="H27" s="87"/>
      <c r="I27" s="251"/>
      <c r="K27" s="256">
        <v>16797</v>
      </c>
      <c r="L27" s="257"/>
      <c r="M27" s="52" t="s">
        <v>13</v>
      </c>
      <c r="N27" s="53">
        <f>IF(ISNUMBER(N23),SUM(N23:N26),"")</f>
        <v>257</v>
      </c>
      <c r="O27" s="54">
        <f>IF(ISNUMBER(O23),SUM(O23:O26),"")</f>
        <v>106</v>
      </c>
      <c r="P27" s="55">
        <f>IF(ISNUMBER(P23),SUM(P23:P26),"")</f>
        <v>10</v>
      </c>
      <c r="Q27" s="56">
        <f>IF(ISNUMBER(Q23),SUM(Q23:Q26),"")</f>
        <v>363</v>
      </c>
      <c r="R27" s="87"/>
      <c r="S27" s="251"/>
    </row>
    <row r="28" spans="1:19" ht="12.75" customHeight="1" thickTop="1">
      <c r="A28" s="252" t="s">
        <v>203</v>
      </c>
      <c r="B28" s="253"/>
      <c r="C28" s="46">
        <v>1</v>
      </c>
      <c r="D28" s="10">
        <v>116</v>
      </c>
      <c r="E28" s="6">
        <v>45</v>
      </c>
      <c r="F28" s="6">
        <v>2</v>
      </c>
      <c r="G28" s="85">
        <f>IF(ISBLANK(D28),"",D28+E28)</f>
        <v>161</v>
      </c>
      <c r="H28" s="8"/>
      <c r="I28" s="4"/>
      <c r="K28" s="252" t="s">
        <v>103</v>
      </c>
      <c r="L28" s="253"/>
      <c r="M28" s="46">
        <v>1</v>
      </c>
      <c r="N28" s="10">
        <v>145</v>
      </c>
      <c r="O28" s="6">
        <v>54</v>
      </c>
      <c r="P28" s="6">
        <v>3</v>
      </c>
      <c r="Q28" s="85">
        <f>IF(ISBLANK(N28),"",N28+O28)</f>
        <v>199</v>
      </c>
      <c r="R28" s="8"/>
      <c r="S28" s="4"/>
    </row>
    <row r="29" spans="1:19" ht="12.75" customHeight="1">
      <c r="A29" s="254"/>
      <c r="B29" s="255"/>
      <c r="C29" s="47">
        <v>2</v>
      </c>
      <c r="D29" s="11">
        <v>124</v>
      </c>
      <c r="E29" s="7">
        <v>53</v>
      </c>
      <c r="F29" s="7">
        <v>2</v>
      </c>
      <c r="G29" s="82">
        <f>IF(ISBLANK(D29),"",D29+E29)</f>
        <v>177</v>
      </c>
      <c r="H29" s="8"/>
      <c r="I29" s="4"/>
      <c r="K29" s="254"/>
      <c r="L29" s="255"/>
      <c r="M29" s="47">
        <v>2</v>
      </c>
      <c r="N29" s="11">
        <v>139</v>
      </c>
      <c r="O29" s="7">
        <v>61</v>
      </c>
      <c r="P29" s="7">
        <v>0</v>
      </c>
      <c r="Q29" s="82">
        <f>IF(ISBLANK(N29),"",N29+O29)</f>
        <v>200</v>
      </c>
      <c r="R29" s="8"/>
      <c r="S29" s="4"/>
    </row>
    <row r="30" spans="1:19" ht="9.75" customHeight="1">
      <c r="A30" s="258" t="s">
        <v>202</v>
      </c>
      <c r="B30" s="259"/>
      <c r="C30" s="48"/>
      <c r="D30" s="49"/>
      <c r="E30" s="49"/>
      <c r="F30" s="49"/>
      <c r="G30" s="83">
        <f>IF(ISBLANK(D30),"",D30+E30)</f>
      </c>
      <c r="H30" s="8"/>
      <c r="I30" s="9"/>
      <c r="K30" s="258" t="s">
        <v>124</v>
      </c>
      <c r="L30" s="259"/>
      <c r="M30" s="48"/>
      <c r="N30" s="49"/>
      <c r="O30" s="49"/>
      <c r="P30" s="49"/>
      <c r="Q30" s="83">
        <f>IF(ISBLANK(N30),"",N30+O30)</f>
      </c>
      <c r="R30" s="8"/>
      <c r="S30" s="9"/>
    </row>
    <row r="31" spans="1:19" ht="9.75" customHeight="1" thickBot="1">
      <c r="A31" s="258"/>
      <c r="B31" s="259"/>
      <c r="C31" s="50"/>
      <c r="D31" s="51"/>
      <c r="E31" s="51"/>
      <c r="F31" s="51"/>
      <c r="G31" s="86">
        <f>IF(ISBLANK(D31),"",D31+E31)</f>
      </c>
      <c r="H31" s="8"/>
      <c r="I31" s="250">
        <f>IF(ISNUMBER(G32),IF(G32&gt;Q32,2,IF(G32=Q32,1,0)),"")</f>
        <v>0</v>
      </c>
      <c r="K31" s="258"/>
      <c r="L31" s="259"/>
      <c r="M31" s="50"/>
      <c r="N31" s="51"/>
      <c r="O31" s="51"/>
      <c r="P31" s="51"/>
      <c r="Q31" s="86">
        <f>IF(ISBLANK(N31),"",N31+O31)</f>
      </c>
      <c r="R31" s="8"/>
      <c r="S31" s="250">
        <f>IF(ISNUMBER(Q32),IF(G32&lt;Q32,2,IF(G32=Q32,1,0)),"")</f>
        <v>2</v>
      </c>
    </row>
    <row r="32" spans="1:19" ht="15.75" customHeight="1" thickBot="1">
      <c r="A32" s="256">
        <v>13361</v>
      </c>
      <c r="B32" s="257"/>
      <c r="C32" s="52" t="s">
        <v>13</v>
      </c>
      <c r="D32" s="53">
        <f>IF(ISNUMBER(D28),SUM(D28:D31),"")</f>
        <v>240</v>
      </c>
      <c r="E32" s="54">
        <f>IF(ISNUMBER(E28),SUM(E28:E31),"")</f>
        <v>98</v>
      </c>
      <c r="F32" s="55">
        <f>IF(ISNUMBER(F28),SUM(F28:F31),"")</f>
        <v>4</v>
      </c>
      <c r="G32" s="56">
        <f>IF(ISNUMBER(G28),SUM(G28:G31),"")</f>
        <v>338</v>
      </c>
      <c r="H32" s="87"/>
      <c r="I32" s="251"/>
      <c r="K32" s="256">
        <v>743</v>
      </c>
      <c r="L32" s="257"/>
      <c r="M32" s="52" t="s">
        <v>13</v>
      </c>
      <c r="N32" s="53">
        <f>IF(ISNUMBER(N28),SUM(N28:N31),"")</f>
        <v>284</v>
      </c>
      <c r="O32" s="54">
        <f>IF(ISNUMBER(O28),SUM(O28:O31),"")</f>
        <v>115</v>
      </c>
      <c r="P32" s="55">
        <f>IF(ISNUMBER(P28),SUM(P28:P31),"")</f>
        <v>3</v>
      </c>
      <c r="Q32" s="56">
        <f>IF(ISNUMBER(Q28),SUM(Q28:Q31),"")</f>
        <v>399</v>
      </c>
      <c r="R32" s="87"/>
      <c r="S32" s="251"/>
    </row>
    <row r="33" spans="1:19" ht="12.75" customHeight="1" thickTop="1">
      <c r="A33" s="252" t="s">
        <v>105</v>
      </c>
      <c r="B33" s="253"/>
      <c r="C33" s="46">
        <v>1</v>
      </c>
      <c r="D33" s="10">
        <v>141</v>
      </c>
      <c r="E33" s="6">
        <v>49</v>
      </c>
      <c r="F33" s="6">
        <v>5</v>
      </c>
      <c r="G33" s="85">
        <f>IF(ISBLANK(D33),"",D33+E33)</f>
        <v>190</v>
      </c>
      <c r="H33" s="8"/>
      <c r="I33" s="4"/>
      <c r="K33" s="252" t="s">
        <v>201</v>
      </c>
      <c r="L33" s="253"/>
      <c r="M33" s="46">
        <v>1</v>
      </c>
      <c r="N33" s="10">
        <v>132</v>
      </c>
      <c r="O33" s="6">
        <v>51</v>
      </c>
      <c r="P33" s="6">
        <v>7</v>
      </c>
      <c r="Q33" s="85">
        <f>IF(ISBLANK(N33),"",N33+O33)</f>
        <v>183</v>
      </c>
      <c r="R33" s="8"/>
      <c r="S33" s="4"/>
    </row>
    <row r="34" spans="1:19" ht="12.75" customHeight="1">
      <c r="A34" s="254"/>
      <c r="B34" s="255"/>
      <c r="C34" s="47">
        <v>2</v>
      </c>
      <c r="D34" s="11">
        <v>141</v>
      </c>
      <c r="E34" s="7">
        <v>45</v>
      </c>
      <c r="F34" s="7">
        <v>5</v>
      </c>
      <c r="G34" s="82">
        <f>IF(ISBLANK(D34),"",D34+E34)</f>
        <v>186</v>
      </c>
      <c r="H34" s="8"/>
      <c r="I34" s="4"/>
      <c r="K34" s="254"/>
      <c r="L34" s="255"/>
      <c r="M34" s="47">
        <v>2</v>
      </c>
      <c r="N34" s="11">
        <v>130</v>
      </c>
      <c r="O34" s="7">
        <v>51</v>
      </c>
      <c r="P34" s="7">
        <v>2</v>
      </c>
      <c r="Q34" s="82">
        <f>IF(ISBLANK(N34),"",N34+O34)</f>
        <v>181</v>
      </c>
      <c r="R34" s="8"/>
      <c r="S34" s="4"/>
    </row>
    <row r="35" spans="1:19" ht="9.75" customHeight="1">
      <c r="A35" s="258" t="s">
        <v>200</v>
      </c>
      <c r="B35" s="259"/>
      <c r="C35" s="48"/>
      <c r="D35" s="49"/>
      <c r="E35" s="49"/>
      <c r="F35" s="49"/>
      <c r="G35" s="83">
        <f>IF(ISBLANK(D35),"",D35+E35)</f>
      </c>
      <c r="H35" s="8"/>
      <c r="I35" s="9"/>
      <c r="K35" s="258" t="s">
        <v>199</v>
      </c>
      <c r="L35" s="259"/>
      <c r="M35" s="48"/>
      <c r="N35" s="49"/>
      <c r="O35" s="49"/>
      <c r="P35" s="49"/>
      <c r="Q35" s="83">
        <f>IF(ISBLANK(N35),"",N35+O35)</f>
      </c>
      <c r="R35" s="8"/>
      <c r="S35" s="9"/>
    </row>
    <row r="36" spans="1:19" ht="9.75" customHeight="1" thickBot="1">
      <c r="A36" s="258"/>
      <c r="B36" s="259"/>
      <c r="C36" s="50"/>
      <c r="D36" s="51"/>
      <c r="E36" s="51"/>
      <c r="F36" s="51"/>
      <c r="G36" s="86">
        <f>IF(ISBLANK(D36),"",D36+E36)</f>
      </c>
      <c r="H36" s="8"/>
      <c r="I36" s="250">
        <f>IF(ISNUMBER(G37),IF(G37&gt;Q37,2,IF(G37=Q37,1,0)),"")</f>
        <v>2</v>
      </c>
      <c r="K36" s="258"/>
      <c r="L36" s="259"/>
      <c r="M36" s="50"/>
      <c r="N36" s="51"/>
      <c r="O36" s="51"/>
      <c r="P36" s="51"/>
      <c r="Q36" s="86">
        <f>IF(ISBLANK(N36),"",N36+O36)</f>
      </c>
      <c r="R36" s="8"/>
      <c r="S36" s="250">
        <f>IF(ISNUMBER(Q37),IF(G37&lt;Q37,2,IF(G37=Q37,1,0)),"")</f>
        <v>0</v>
      </c>
    </row>
    <row r="37" spans="1:19" ht="15.75" customHeight="1" thickBot="1">
      <c r="A37" s="256">
        <v>836</v>
      </c>
      <c r="B37" s="257"/>
      <c r="C37" s="52" t="s">
        <v>13</v>
      </c>
      <c r="D37" s="53">
        <f>IF(ISNUMBER(D33),SUM(D33:D36),"")</f>
        <v>282</v>
      </c>
      <c r="E37" s="54">
        <f>IF(ISNUMBER(E33),SUM(E33:E36),"")</f>
        <v>94</v>
      </c>
      <c r="F37" s="55">
        <f>IF(ISNUMBER(F33),SUM(F33:F36),"")</f>
        <v>10</v>
      </c>
      <c r="G37" s="56">
        <f>IF(ISNUMBER(G33),SUM(G33:G36),"")</f>
        <v>376</v>
      </c>
      <c r="H37" s="87"/>
      <c r="I37" s="251"/>
      <c r="K37" s="256">
        <v>9715</v>
      </c>
      <c r="L37" s="257"/>
      <c r="M37" s="52" t="s">
        <v>13</v>
      </c>
      <c r="N37" s="53">
        <f>IF(ISNUMBER(N33),SUM(N33:N36),"")</f>
        <v>262</v>
      </c>
      <c r="O37" s="54">
        <f>IF(ISNUMBER(O33),SUM(O33:O36),"")</f>
        <v>102</v>
      </c>
      <c r="P37" s="55">
        <f>IF(ISNUMBER(P33),SUM(P33:P36),"")</f>
        <v>9</v>
      </c>
      <c r="Q37" s="56">
        <f>IF(ISNUMBER(Q33),SUM(Q33:Q36),"")</f>
        <v>364</v>
      </c>
      <c r="R37" s="87"/>
      <c r="S37" s="251"/>
    </row>
    <row r="38" ht="5.25" customHeight="1" thickBot="1" thickTop="1"/>
    <row r="39" spans="1:19" ht="20.25" customHeight="1" thickBot="1">
      <c r="A39" s="58"/>
      <c r="B39" s="59"/>
      <c r="C39" s="60" t="s">
        <v>15</v>
      </c>
      <c r="D39" s="61">
        <f>IF(ISNUMBER(D12),SUM(D12,D17,D22,D27,D32,D37),"")</f>
        <v>1592</v>
      </c>
      <c r="E39" s="62">
        <f>IF(ISNUMBER(E12),SUM(E12,E17,E22,E27,E32,E37),"")</f>
        <v>653</v>
      </c>
      <c r="F39" s="63">
        <f>IF(ISNUMBER(F12),SUM(F12,F17,F22,F27,F32,F37),"")</f>
        <v>36</v>
      </c>
      <c r="G39" s="57">
        <f>IF(ISNUMBER(G12),SUM(G12,G17,G22,G27,G32,G37),"")</f>
        <v>2245</v>
      </c>
      <c r="H39" s="89"/>
      <c r="I39" s="90">
        <f>IF(ISNUMBER(G39),IF(G39&gt;Q39,4,IF(G39=Q39,2,0)),"")</f>
        <v>0</v>
      </c>
      <c r="K39" s="58"/>
      <c r="L39" s="59"/>
      <c r="M39" s="60" t="s">
        <v>15</v>
      </c>
      <c r="N39" s="61">
        <f>IF(ISNUMBER(N12),SUM(N12,N17,N22,N27,N32,N37),"")</f>
        <v>1629</v>
      </c>
      <c r="O39" s="62">
        <f>IF(ISNUMBER(O12),SUM(O12,O17,O22,O27,O32,O37),"")</f>
        <v>666</v>
      </c>
      <c r="P39" s="63">
        <f>IF(ISNUMBER(P12),SUM(P12,P17,P22,P27,P32,P37),"")</f>
        <v>50</v>
      </c>
      <c r="Q39" s="57">
        <f>IF(ISNUMBER(Q12),SUM(Q12,Q17,Q22,Q27,Q32,Q37),"")</f>
        <v>2295</v>
      </c>
      <c r="R39" s="89"/>
      <c r="S39" s="90">
        <f>IF(ISNUMBER(Q39),IF(G39&lt;Q39,4,IF(G39=Q39,2,0)),"")</f>
        <v>4</v>
      </c>
    </row>
    <row r="40" ht="5.25" customHeight="1" thickBot="1"/>
    <row r="41" spans="1:19" ht="21.75" customHeight="1" thickBot="1">
      <c r="A41" s="12"/>
      <c r="B41" s="13" t="s">
        <v>29</v>
      </c>
      <c r="C41" s="249" t="s">
        <v>198</v>
      </c>
      <c r="D41" s="249"/>
      <c r="E41" s="249"/>
      <c r="G41" s="238" t="s">
        <v>16</v>
      </c>
      <c r="H41" s="239"/>
      <c r="I41" s="65">
        <f>IF(ISNUMBER(I11),SUM(I11,I16,I21,I26,I31,I36,I39),"")</f>
        <v>5</v>
      </c>
      <c r="K41" s="12"/>
      <c r="L41" s="13" t="s">
        <v>29</v>
      </c>
      <c r="M41" s="249" t="s">
        <v>197</v>
      </c>
      <c r="N41" s="249"/>
      <c r="O41" s="249"/>
      <c r="Q41" s="238" t="s">
        <v>16</v>
      </c>
      <c r="R41" s="239"/>
      <c r="S41" s="65">
        <f>IF(ISNUMBER(S11),SUM(S11,S16,S21,S26,S31,S36,S39),"")</f>
        <v>11</v>
      </c>
    </row>
    <row r="42" spans="1:19" ht="20.25" customHeight="1">
      <c r="A42" s="12"/>
      <c r="B42" s="13" t="s">
        <v>30</v>
      </c>
      <c r="C42" s="221"/>
      <c r="D42" s="221"/>
      <c r="E42" s="221"/>
      <c r="F42" s="16"/>
      <c r="G42" s="16" t="s">
        <v>196</v>
      </c>
      <c r="H42" s="16"/>
      <c r="I42" s="16">
        <f>G39-Q39</f>
        <v>-50</v>
      </c>
      <c r="J42" s="16"/>
      <c r="K42" s="12"/>
      <c r="L42" s="13" t="s">
        <v>30</v>
      </c>
      <c r="M42" s="221"/>
      <c r="N42" s="221"/>
      <c r="O42" s="221"/>
      <c r="P42" s="14"/>
      <c r="Q42" s="15"/>
      <c r="R42" s="15"/>
      <c r="S42" s="15"/>
    </row>
    <row r="43" spans="1:19" ht="20.25" customHeight="1">
      <c r="A43" s="13" t="s">
        <v>31</v>
      </c>
      <c r="B43" s="13" t="s">
        <v>32</v>
      </c>
      <c r="C43" s="222" t="s">
        <v>195</v>
      </c>
      <c r="D43" s="222"/>
      <c r="E43" s="222"/>
      <c r="F43" s="222"/>
      <c r="G43" s="222"/>
      <c r="H43" s="222"/>
      <c r="I43" s="13"/>
      <c r="J43" s="13"/>
      <c r="K43" s="13" t="s">
        <v>33</v>
      </c>
      <c r="L43" s="223"/>
      <c r="M43" s="223"/>
      <c r="N43" s="17"/>
      <c r="O43" s="13" t="s">
        <v>30</v>
      </c>
      <c r="P43" s="281"/>
      <c r="Q43" s="281"/>
      <c r="R43" s="281"/>
      <c r="S43" s="281"/>
    </row>
    <row r="44" spans="1:19" ht="9.75" customHeight="1">
      <c r="A44" s="13"/>
      <c r="B44" s="13"/>
      <c r="C44" s="18"/>
      <c r="D44" s="18"/>
      <c r="E44" s="18"/>
      <c r="F44" s="18"/>
      <c r="G44" s="18"/>
      <c r="H44" s="18"/>
      <c r="I44" s="13"/>
      <c r="J44" s="13"/>
      <c r="K44" s="13"/>
      <c r="L44" s="19"/>
      <c r="M44" s="19"/>
      <c r="N44" s="17"/>
      <c r="O44" s="13"/>
      <c r="P44" s="18"/>
      <c r="Q44" s="18"/>
      <c r="R44" s="18"/>
      <c r="S44" s="18"/>
    </row>
    <row r="45" ht="30" customHeight="1">
      <c r="A45" s="5" t="s">
        <v>17</v>
      </c>
    </row>
    <row r="46" spans="2:11" ht="20.25" customHeight="1">
      <c r="B46" s="2" t="s">
        <v>18</v>
      </c>
      <c r="C46" s="245" t="s">
        <v>28</v>
      </c>
      <c r="D46" s="245"/>
      <c r="I46" s="2" t="s">
        <v>19</v>
      </c>
      <c r="J46" s="246">
        <v>20</v>
      </c>
      <c r="K46" s="246"/>
    </row>
    <row r="47" spans="2:19" ht="20.25" customHeight="1">
      <c r="B47" s="2" t="s">
        <v>20</v>
      </c>
      <c r="C47" s="247" t="s">
        <v>57</v>
      </c>
      <c r="D47" s="247"/>
      <c r="I47" s="2" t="s">
        <v>21</v>
      </c>
      <c r="J47" s="248">
        <v>2</v>
      </c>
      <c r="K47" s="248"/>
      <c r="P47" s="2" t="s">
        <v>22</v>
      </c>
      <c r="Q47" s="243" t="s">
        <v>194</v>
      </c>
      <c r="R47" s="244"/>
      <c r="S47" s="244"/>
    </row>
    <row r="48" ht="9.75" customHeight="1"/>
    <row r="49" spans="1:19" ht="15" customHeight="1">
      <c r="A49" s="232" t="s">
        <v>23</v>
      </c>
      <c r="B49" s="233"/>
      <c r="C49" s="233"/>
      <c r="D49" s="233"/>
      <c r="E49" s="233"/>
      <c r="F49" s="233"/>
      <c r="G49" s="233"/>
      <c r="H49" s="233"/>
      <c r="I49" s="233"/>
      <c r="J49" s="233"/>
      <c r="K49" s="233"/>
      <c r="L49" s="233"/>
      <c r="M49" s="233"/>
      <c r="N49" s="233"/>
      <c r="O49" s="233"/>
      <c r="P49" s="233"/>
      <c r="Q49" s="233"/>
      <c r="R49" s="233"/>
      <c r="S49" s="234"/>
    </row>
    <row r="50" spans="1:19" ht="90" customHeight="1">
      <c r="A50" s="235"/>
      <c r="B50" s="236"/>
      <c r="C50" s="236"/>
      <c r="D50" s="236"/>
      <c r="E50" s="236"/>
      <c r="F50" s="236"/>
      <c r="G50" s="236"/>
      <c r="H50" s="236"/>
      <c r="I50" s="236"/>
      <c r="J50" s="236"/>
      <c r="K50" s="236"/>
      <c r="L50" s="236"/>
      <c r="M50" s="236"/>
      <c r="N50" s="236"/>
      <c r="O50" s="236"/>
      <c r="P50" s="236"/>
      <c r="Q50" s="236"/>
      <c r="R50" s="236"/>
      <c r="S50" s="237"/>
    </row>
    <row r="51" ht="5.25" customHeight="1"/>
    <row r="52" spans="1:19" ht="15" customHeight="1">
      <c r="A52" s="240" t="s">
        <v>24</v>
      </c>
      <c r="B52" s="241"/>
      <c r="C52" s="241"/>
      <c r="D52" s="241"/>
      <c r="E52" s="241"/>
      <c r="F52" s="241"/>
      <c r="G52" s="241"/>
      <c r="H52" s="241"/>
      <c r="I52" s="241"/>
      <c r="J52" s="241"/>
      <c r="K52" s="241"/>
      <c r="L52" s="241"/>
      <c r="M52" s="241"/>
      <c r="N52" s="241"/>
      <c r="O52" s="241"/>
      <c r="P52" s="241"/>
      <c r="Q52" s="241"/>
      <c r="R52" s="241"/>
      <c r="S52" s="242"/>
    </row>
    <row r="53" spans="1:19" ht="6.75" customHeight="1">
      <c r="A53" s="24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3"/>
    </row>
    <row r="54" spans="1:19" ht="18" customHeight="1">
      <c r="A54" s="20" t="s">
        <v>3</v>
      </c>
      <c r="B54" s="21"/>
      <c r="C54" s="21"/>
      <c r="D54" s="21"/>
      <c r="E54" s="21"/>
      <c r="F54" s="21"/>
      <c r="G54" s="21"/>
      <c r="H54" s="21"/>
      <c r="I54" s="21"/>
      <c r="J54" s="21"/>
      <c r="K54" s="22" t="s">
        <v>4</v>
      </c>
      <c r="L54" s="21"/>
      <c r="M54" s="21"/>
      <c r="N54" s="21"/>
      <c r="O54" s="21"/>
      <c r="P54" s="21"/>
      <c r="Q54" s="21"/>
      <c r="R54" s="21"/>
      <c r="S54" s="23"/>
    </row>
    <row r="55" spans="1:19" ht="18" customHeight="1">
      <c r="A55" s="25"/>
      <c r="B55" s="26" t="s">
        <v>34</v>
      </c>
      <c r="C55" s="27"/>
      <c r="D55" s="28"/>
      <c r="E55" s="26" t="s">
        <v>35</v>
      </c>
      <c r="F55" s="27"/>
      <c r="G55" s="27"/>
      <c r="H55" s="27"/>
      <c r="I55" s="28"/>
      <c r="J55" s="21"/>
      <c r="K55" s="29"/>
      <c r="L55" s="26" t="s">
        <v>34</v>
      </c>
      <c r="M55" s="27"/>
      <c r="N55" s="28"/>
      <c r="O55" s="26" t="s">
        <v>35</v>
      </c>
      <c r="P55" s="27"/>
      <c r="Q55" s="27"/>
      <c r="R55" s="27"/>
      <c r="S55" s="30"/>
    </row>
    <row r="56" spans="1:19" ht="18" customHeight="1">
      <c r="A56" s="31" t="s">
        <v>36</v>
      </c>
      <c r="B56" s="32" t="s">
        <v>37</v>
      </c>
      <c r="C56" s="33"/>
      <c r="D56" s="34" t="s">
        <v>38</v>
      </c>
      <c r="E56" s="32" t="s">
        <v>37</v>
      </c>
      <c r="F56" s="35"/>
      <c r="G56" s="35"/>
      <c r="H56" s="36"/>
      <c r="I56" s="34" t="s">
        <v>38</v>
      </c>
      <c r="J56" s="21"/>
      <c r="K56" s="37" t="s">
        <v>36</v>
      </c>
      <c r="L56" s="32" t="s">
        <v>37</v>
      </c>
      <c r="M56" s="33"/>
      <c r="N56" s="34" t="s">
        <v>38</v>
      </c>
      <c r="O56" s="32" t="s">
        <v>37</v>
      </c>
      <c r="P56" s="35"/>
      <c r="Q56" s="35"/>
      <c r="R56" s="36"/>
      <c r="S56" s="38" t="s">
        <v>38</v>
      </c>
    </row>
    <row r="57" spans="1:19" ht="18" customHeight="1">
      <c r="A57" s="39">
        <v>51</v>
      </c>
      <c r="B57" s="278" t="s">
        <v>193</v>
      </c>
      <c r="C57" s="279"/>
      <c r="D57" s="40">
        <v>751</v>
      </c>
      <c r="E57" s="278" t="s">
        <v>192</v>
      </c>
      <c r="F57" s="280"/>
      <c r="G57" s="280"/>
      <c r="H57" s="279"/>
      <c r="I57" s="40">
        <v>13361</v>
      </c>
      <c r="J57" s="21"/>
      <c r="K57" s="41"/>
      <c r="L57" s="278"/>
      <c r="M57" s="279"/>
      <c r="N57" s="40"/>
      <c r="O57" s="278"/>
      <c r="P57" s="280"/>
      <c r="Q57" s="280"/>
      <c r="R57" s="279"/>
      <c r="S57" s="42"/>
    </row>
    <row r="58" spans="1:19" ht="18" customHeight="1">
      <c r="A58" s="39"/>
      <c r="B58" s="278"/>
      <c r="C58" s="279"/>
      <c r="D58" s="40"/>
      <c r="E58" s="278"/>
      <c r="F58" s="280"/>
      <c r="G58" s="280"/>
      <c r="H58" s="279"/>
      <c r="I58" s="40"/>
      <c r="J58" s="21"/>
      <c r="K58" s="41"/>
      <c r="L58" s="278"/>
      <c r="M58" s="279"/>
      <c r="N58" s="40"/>
      <c r="O58" s="278"/>
      <c r="P58" s="280"/>
      <c r="Q58" s="280"/>
      <c r="R58" s="279"/>
      <c r="S58" s="42"/>
    </row>
    <row r="59" spans="1:19" ht="11.25" customHeight="1">
      <c r="A59" s="43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5"/>
    </row>
    <row r="60" spans="1:19" ht="3.75" customHeight="1">
      <c r="A60" s="22"/>
      <c r="B60" s="21"/>
      <c r="C60" s="21"/>
      <c r="D60" s="21"/>
      <c r="E60" s="21"/>
      <c r="F60" s="21"/>
      <c r="G60" s="21"/>
      <c r="H60" s="21"/>
      <c r="I60" s="21"/>
      <c r="J60" s="21"/>
      <c r="K60" s="22"/>
      <c r="L60" s="21"/>
      <c r="M60" s="21"/>
      <c r="N60" s="21"/>
      <c r="O60" s="21"/>
      <c r="P60" s="21"/>
      <c r="Q60" s="21"/>
      <c r="R60" s="21"/>
      <c r="S60" s="21"/>
    </row>
    <row r="61" spans="1:19" ht="19.5" customHeight="1">
      <c r="A61" s="226" t="s">
        <v>25</v>
      </c>
      <c r="B61" s="227"/>
      <c r="C61" s="227"/>
      <c r="D61" s="227"/>
      <c r="E61" s="227"/>
      <c r="F61" s="227"/>
      <c r="G61" s="227"/>
      <c r="H61" s="227"/>
      <c r="I61" s="227"/>
      <c r="J61" s="227"/>
      <c r="K61" s="227"/>
      <c r="L61" s="227"/>
      <c r="M61" s="227"/>
      <c r="N61" s="227"/>
      <c r="O61" s="227"/>
      <c r="P61" s="227"/>
      <c r="Q61" s="227"/>
      <c r="R61" s="227"/>
      <c r="S61" s="228"/>
    </row>
    <row r="62" spans="1:19" ht="90" customHeight="1">
      <c r="A62" s="229"/>
      <c r="B62" s="230"/>
      <c r="C62" s="230"/>
      <c r="D62" s="230"/>
      <c r="E62" s="230"/>
      <c r="F62" s="230"/>
      <c r="G62" s="230"/>
      <c r="H62" s="230"/>
      <c r="I62" s="230"/>
      <c r="J62" s="230"/>
      <c r="K62" s="230"/>
      <c r="L62" s="230"/>
      <c r="M62" s="230"/>
      <c r="N62" s="230"/>
      <c r="O62" s="230"/>
      <c r="P62" s="230"/>
      <c r="Q62" s="230"/>
      <c r="R62" s="230"/>
      <c r="S62" s="231"/>
    </row>
    <row r="63" ht="5.25" customHeight="1"/>
    <row r="64" spans="1:19" ht="15" customHeight="1">
      <c r="A64" s="232" t="s">
        <v>26</v>
      </c>
      <c r="B64" s="233"/>
      <c r="C64" s="233"/>
      <c r="D64" s="233"/>
      <c r="E64" s="233"/>
      <c r="F64" s="233"/>
      <c r="G64" s="233"/>
      <c r="H64" s="233"/>
      <c r="I64" s="233"/>
      <c r="J64" s="233"/>
      <c r="K64" s="233"/>
      <c r="L64" s="233"/>
      <c r="M64" s="233"/>
      <c r="N64" s="233"/>
      <c r="O64" s="233"/>
      <c r="P64" s="233"/>
      <c r="Q64" s="233"/>
      <c r="R64" s="233"/>
      <c r="S64" s="234"/>
    </row>
    <row r="65" spans="1:19" ht="90" customHeight="1">
      <c r="A65" s="235"/>
      <c r="B65" s="236"/>
      <c r="C65" s="236"/>
      <c r="D65" s="236"/>
      <c r="E65" s="236"/>
      <c r="F65" s="236"/>
      <c r="G65" s="236"/>
      <c r="H65" s="236"/>
      <c r="I65" s="236"/>
      <c r="J65" s="236"/>
      <c r="K65" s="236"/>
      <c r="L65" s="236"/>
      <c r="M65" s="236"/>
      <c r="N65" s="236"/>
      <c r="O65" s="236"/>
      <c r="P65" s="236"/>
      <c r="Q65" s="236"/>
      <c r="R65" s="236"/>
      <c r="S65" s="237"/>
    </row>
    <row r="66" spans="1:8" ht="30" customHeight="1">
      <c r="A66" s="224" t="s">
        <v>27</v>
      </c>
      <c r="B66" s="224"/>
      <c r="C66" s="225"/>
      <c r="D66" s="225"/>
      <c r="E66" s="225"/>
      <c r="F66" s="225"/>
      <c r="G66" s="225"/>
      <c r="H66" s="225"/>
    </row>
    <row r="67" spans="11:16" ht="12.75">
      <c r="K67" s="66" t="s">
        <v>40</v>
      </c>
      <c r="L67" s="67" t="s">
        <v>74</v>
      </c>
      <c r="M67" s="68"/>
      <c r="N67" s="68"/>
      <c r="O67" s="67" t="s">
        <v>80</v>
      </c>
      <c r="P67" s="69"/>
    </row>
    <row r="68" spans="11:16" ht="12.75">
      <c r="K68" s="66" t="s">
        <v>42</v>
      </c>
      <c r="L68" s="67" t="s">
        <v>70</v>
      </c>
      <c r="M68" s="68"/>
      <c r="N68" s="68"/>
      <c r="O68" s="67" t="s">
        <v>81</v>
      </c>
      <c r="P68" s="69"/>
    </row>
    <row r="69" spans="11:16" ht="12.75">
      <c r="K69" s="66" t="s">
        <v>28</v>
      </c>
      <c r="L69" s="67" t="s">
        <v>75</v>
      </c>
      <c r="M69" s="68"/>
      <c r="N69" s="68"/>
      <c r="O69" s="67" t="s">
        <v>82</v>
      </c>
      <c r="P69" s="69"/>
    </row>
    <row r="70" spans="11:16" ht="12.75">
      <c r="K70" s="66" t="s">
        <v>43</v>
      </c>
      <c r="L70" s="67" t="s">
        <v>76</v>
      </c>
      <c r="M70" s="68"/>
      <c r="N70" s="68"/>
      <c r="O70" s="67" t="s">
        <v>66</v>
      </c>
      <c r="P70" s="69"/>
    </row>
    <row r="71" spans="11:16" ht="12.75">
      <c r="K71" s="66" t="s">
        <v>41</v>
      </c>
      <c r="L71" s="67" t="s">
        <v>77</v>
      </c>
      <c r="M71" s="68"/>
      <c r="N71" s="68"/>
      <c r="O71" s="67" t="s">
        <v>83</v>
      </c>
      <c r="P71" s="69"/>
    </row>
    <row r="72" spans="11:16" ht="12.75">
      <c r="K72" s="66" t="s">
        <v>44</v>
      </c>
      <c r="L72" s="67" t="s">
        <v>71</v>
      </c>
      <c r="M72" s="68"/>
      <c r="N72" s="68"/>
      <c r="O72" s="67" t="s">
        <v>84</v>
      </c>
      <c r="P72" s="69"/>
    </row>
    <row r="73" spans="11:16" ht="12.75">
      <c r="K73" s="66" t="s">
        <v>45</v>
      </c>
      <c r="L73" s="67" t="s">
        <v>67</v>
      </c>
      <c r="M73" s="68"/>
      <c r="N73" s="68"/>
      <c r="O73" s="67" t="s">
        <v>64</v>
      </c>
      <c r="P73" s="69"/>
    </row>
    <row r="74" spans="11:16" ht="12.75">
      <c r="K74" s="66" t="s">
        <v>46</v>
      </c>
      <c r="L74" s="67" t="s">
        <v>68</v>
      </c>
      <c r="M74" s="68"/>
      <c r="N74" s="68"/>
      <c r="O74" s="67" t="s">
        <v>85</v>
      </c>
      <c r="P74" s="69"/>
    </row>
    <row r="75" spans="11:16" ht="12.75">
      <c r="K75" s="66" t="s">
        <v>47</v>
      </c>
      <c r="L75" s="67" t="s">
        <v>73</v>
      </c>
      <c r="M75" s="68"/>
      <c r="N75" s="68"/>
      <c r="O75" s="67" t="s">
        <v>65</v>
      </c>
      <c r="P75" s="69"/>
    </row>
    <row r="76" spans="11:16" ht="12.75">
      <c r="K76" s="66" t="s">
        <v>48</v>
      </c>
      <c r="L76" s="67" t="s">
        <v>69</v>
      </c>
      <c r="M76" s="68"/>
      <c r="N76" s="68"/>
      <c r="O76" s="67" t="s">
        <v>86</v>
      </c>
      <c r="P76" s="69"/>
    </row>
    <row r="77" spans="11:16" ht="12.75">
      <c r="K77" s="66" t="s">
        <v>49</v>
      </c>
      <c r="L77" s="67" t="s">
        <v>78</v>
      </c>
      <c r="M77" s="68"/>
      <c r="N77" s="68"/>
      <c r="O77" s="67" t="s">
        <v>87</v>
      </c>
      <c r="P77" s="69"/>
    </row>
    <row r="78" spans="11:16" ht="12.75">
      <c r="K78" s="66" t="s">
        <v>50</v>
      </c>
      <c r="L78" s="67" t="s">
        <v>79</v>
      </c>
      <c r="M78" s="68"/>
      <c r="N78" s="68"/>
      <c r="O78" s="67"/>
      <c r="P78" s="69"/>
    </row>
    <row r="79" spans="11:16" ht="12.75">
      <c r="K79" s="66" t="s">
        <v>51</v>
      </c>
      <c r="L79" s="67" t="s">
        <v>72</v>
      </c>
      <c r="M79" s="68"/>
      <c r="N79" s="68"/>
      <c r="O79" s="67"/>
      <c r="P79" s="69"/>
    </row>
    <row r="80" spans="11:16" ht="12.75">
      <c r="K80" s="66" t="s">
        <v>52</v>
      </c>
      <c r="L80" s="67"/>
      <c r="M80" s="68"/>
      <c r="N80" s="68"/>
      <c r="O80" s="67"/>
      <c r="P80" s="69"/>
    </row>
    <row r="81" spans="11:16" ht="12.75">
      <c r="K81" s="66" t="s">
        <v>53</v>
      </c>
      <c r="L81" s="67"/>
      <c r="M81" s="68"/>
      <c r="N81" s="68"/>
      <c r="O81" s="67"/>
      <c r="P81" s="69"/>
    </row>
    <row r="82" spans="11:16" ht="12.75">
      <c r="K82" s="66" t="s">
        <v>54</v>
      </c>
      <c r="L82" s="67"/>
      <c r="M82" s="68"/>
      <c r="N82" s="68"/>
      <c r="O82" s="67"/>
      <c r="P82" s="69"/>
    </row>
    <row r="83" spans="11:16" ht="12.75">
      <c r="K83" s="66" t="s">
        <v>55</v>
      </c>
      <c r="L83" s="70"/>
      <c r="M83" s="70"/>
      <c r="N83" s="70"/>
      <c r="O83" s="67"/>
      <c r="P83" s="69"/>
    </row>
    <row r="84" spans="11:16" ht="12.75">
      <c r="K84" s="66" t="s">
        <v>56</v>
      </c>
      <c r="L84" s="70"/>
      <c r="M84" s="70"/>
      <c r="N84" s="70"/>
      <c r="O84" s="67"/>
      <c r="P84" s="69"/>
    </row>
    <row r="85" spans="11:16" ht="12.75">
      <c r="K85" s="66" t="s">
        <v>57</v>
      </c>
      <c r="L85" s="70"/>
      <c r="M85" s="70"/>
      <c r="N85" s="70"/>
      <c r="O85" s="67"/>
      <c r="P85" s="69"/>
    </row>
    <row r="86" spans="11:16" ht="12.75">
      <c r="K86" s="66" t="s">
        <v>58</v>
      </c>
      <c r="L86" s="70"/>
      <c r="M86" s="70"/>
      <c r="N86" s="70"/>
      <c r="O86" s="67"/>
      <c r="P86" s="69"/>
    </row>
    <row r="87" spans="11:16" ht="12.75">
      <c r="K87" s="66" t="s">
        <v>59</v>
      </c>
      <c r="L87" s="70"/>
      <c r="M87" s="70"/>
      <c r="N87" s="70"/>
      <c r="O87" s="67"/>
      <c r="P87" s="69"/>
    </row>
    <row r="88" spans="11:16" ht="12.75">
      <c r="K88" s="66" t="s">
        <v>60</v>
      </c>
      <c r="L88" s="70"/>
      <c r="M88" s="70"/>
      <c r="N88" s="70"/>
      <c r="O88" s="70"/>
      <c r="P88" s="70"/>
    </row>
    <row r="89" spans="11:16" ht="12.75">
      <c r="K89" s="66" t="s">
        <v>61</v>
      </c>
      <c r="L89" s="70"/>
      <c r="M89" s="70"/>
      <c r="N89" s="70"/>
      <c r="O89" s="70"/>
      <c r="P89" s="70"/>
    </row>
    <row r="90" spans="11:16" ht="12.75">
      <c r="K90" s="66" t="s">
        <v>62</v>
      </c>
      <c r="L90" s="70"/>
      <c r="M90" s="70"/>
      <c r="N90" s="70"/>
      <c r="O90" s="70"/>
      <c r="P90" s="70"/>
    </row>
    <row r="91" spans="11:16" ht="12.75">
      <c r="K91" s="66" t="s">
        <v>63</v>
      </c>
      <c r="L91" s="70"/>
      <c r="M91" s="70"/>
      <c r="N91" s="70"/>
      <c r="O91" s="70"/>
      <c r="P91" s="70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</sheetData>
  <sheetProtection password="CF34" sheet="1" objects="1" scenarios="1" selectLockedCells="1"/>
  <mergeCells count="94">
    <mergeCell ref="M42:O42"/>
    <mergeCell ref="C43:H43"/>
    <mergeCell ref="L43:M43"/>
    <mergeCell ref="A66:B66"/>
    <mergeCell ref="C66:H66"/>
    <mergeCell ref="A61:S61"/>
    <mergeCell ref="A62:S62"/>
    <mergeCell ref="A64:S64"/>
    <mergeCell ref="A65:S65"/>
    <mergeCell ref="C47:D47"/>
    <mergeCell ref="S21:S22"/>
    <mergeCell ref="K18:L19"/>
    <mergeCell ref="Q41:R41"/>
    <mergeCell ref="A52:S52"/>
    <mergeCell ref="Q47:S47"/>
    <mergeCell ref="A49:S49"/>
    <mergeCell ref="A50:S50"/>
    <mergeCell ref="C46:D46"/>
    <mergeCell ref="J46:K46"/>
    <mergeCell ref="S31:S32"/>
    <mergeCell ref="S16:S17"/>
    <mergeCell ref="K23:L24"/>
    <mergeCell ref="K28:L29"/>
    <mergeCell ref="K27:L27"/>
    <mergeCell ref="K30:L31"/>
    <mergeCell ref="N5:Q5"/>
    <mergeCell ref="K12:L12"/>
    <mergeCell ref="K10:L11"/>
    <mergeCell ref="K13:L14"/>
    <mergeCell ref="K20:L21"/>
    <mergeCell ref="K22:L22"/>
    <mergeCell ref="K25:L26"/>
    <mergeCell ref="C42:E42"/>
    <mergeCell ref="M41:O41"/>
    <mergeCell ref="S36:S37"/>
    <mergeCell ref="S26:S27"/>
    <mergeCell ref="K33:L34"/>
    <mergeCell ref="K37:L37"/>
    <mergeCell ref="K35:L36"/>
    <mergeCell ref="I21:I22"/>
    <mergeCell ref="K8:L9"/>
    <mergeCell ref="K15:L16"/>
    <mergeCell ref="K17:L17"/>
    <mergeCell ref="K32:L32"/>
    <mergeCell ref="S11:S12"/>
    <mergeCell ref="B3:I3"/>
    <mergeCell ref="A6:B6"/>
    <mergeCell ref="A10:B11"/>
    <mergeCell ref="A5:B5"/>
    <mergeCell ref="I16:I17"/>
    <mergeCell ref="B1:C2"/>
    <mergeCell ref="D1:I1"/>
    <mergeCell ref="L3:S3"/>
    <mergeCell ref="L1:N1"/>
    <mergeCell ref="O1:P1"/>
    <mergeCell ref="Q1:S1"/>
    <mergeCell ref="M5:M6"/>
    <mergeCell ref="D5:G5"/>
    <mergeCell ref="K5:L5"/>
    <mergeCell ref="K6:L6"/>
    <mergeCell ref="I11:I12"/>
    <mergeCell ref="G41:H41"/>
    <mergeCell ref="C41:E41"/>
    <mergeCell ref="I26:I27"/>
    <mergeCell ref="I36:I37"/>
    <mergeCell ref="I31:I32"/>
    <mergeCell ref="C5:C6"/>
    <mergeCell ref="P43:S43"/>
    <mergeCell ref="B57:C57"/>
    <mergeCell ref="E57:H57"/>
    <mergeCell ref="L57:M57"/>
    <mergeCell ref="O57:R57"/>
    <mergeCell ref="A8:B9"/>
    <mergeCell ref="A13:B14"/>
    <mergeCell ref="A37:B37"/>
    <mergeCell ref="A15:B16"/>
    <mergeCell ref="B58:C58"/>
    <mergeCell ref="E58:H58"/>
    <mergeCell ref="L58:M58"/>
    <mergeCell ref="O58:R58"/>
    <mergeCell ref="J47:K47"/>
    <mergeCell ref="A12:B12"/>
    <mergeCell ref="A20:B21"/>
    <mergeCell ref="A25:B26"/>
    <mergeCell ref="A23:B24"/>
    <mergeCell ref="A18:B19"/>
    <mergeCell ref="A17:B17"/>
    <mergeCell ref="A22:B22"/>
    <mergeCell ref="A35:B36"/>
    <mergeCell ref="A33:B34"/>
    <mergeCell ref="A32:B32"/>
    <mergeCell ref="A30:B31"/>
    <mergeCell ref="A28:B29"/>
    <mergeCell ref="A27:B27"/>
  </mergeCells>
  <dataValidations count="6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list" allowBlank="1" showInputMessage="1" showErrorMessage="1" prompt="Vyber čas zahájení" sqref="C46:D46">
      <formula1>$K$67:$K$78</formula1>
    </dataValidation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sqref="B3:I3 L3:S3">
      <formula1>$L$67:$L$82</formula1>
    </dataValidation>
    <dataValidation type="list" allowBlank="1" showInputMessage="1" showErrorMessage="1" prompt="Vyber dráhu" sqref="L1:N1">
      <formula1>$O$67:$O$87</formula1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scale="9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zoomScalePageLayoutView="0" workbookViewId="0" topLeftCell="A1">
      <selection activeCell="K22" sqref="K22:L22"/>
    </sheetView>
  </sheetViews>
  <sheetFormatPr defaultColWidth="9.00390625" defaultRowHeight="12.75" zeroHeight="1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  <col min="20" max="20" width="1.625" style="0" customWidth="1"/>
    <col min="21" max="21" width="0" style="64" hidden="1" customWidth="1"/>
    <col min="22" max="254" width="0" style="0" hidden="1" customWidth="1"/>
    <col min="255" max="255" width="5.25390625" style="0" customWidth="1"/>
  </cols>
  <sheetData>
    <row r="1" spans="2:19" ht="40.5" customHeight="1">
      <c r="B1" s="266" t="s">
        <v>39</v>
      </c>
      <c r="C1" s="266"/>
      <c r="D1" s="268" t="s">
        <v>0</v>
      </c>
      <c r="E1" s="268"/>
      <c r="F1" s="268"/>
      <c r="G1" s="268"/>
      <c r="H1" s="268"/>
      <c r="I1" s="268"/>
      <c r="K1" s="1" t="s">
        <v>1</v>
      </c>
      <c r="L1" s="269" t="s">
        <v>83</v>
      </c>
      <c r="M1" s="269"/>
      <c r="N1" s="269"/>
      <c r="O1" s="270" t="s">
        <v>2</v>
      </c>
      <c r="P1" s="270"/>
      <c r="Q1" s="271">
        <v>41899</v>
      </c>
      <c r="R1" s="271"/>
      <c r="S1" s="271"/>
    </row>
    <row r="2" spans="2:3" ht="9.75" customHeight="1" thickBot="1">
      <c r="B2" s="267"/>
      <c r="C2" s="267"/>
    </row>
    <row r="3" spans="1:19" ht="20.25" customHeight="1" thickBot="1">
      <c r="A3" s="88" t="s">
        <v>3</v>
      </c>
      <c r="B3" s="263" t="s">
        <v>67</v>
      </c>
      <c r="C3" s="264"/>
      <c r="D3" s="264"/>
      <c r="E3" s="264"/>
      <c r="F3" s="264"/>
      <c r="G3" s="264"/>
      <c r="H3" s="264"/>
      <c r="I3" s="265"/>
      <c r="K3" s="88" t="s">
        <v>4</v>
      </c>
      <c r="L3" s="263" t="s">
        <v>76</v>
      </c>
      <c r="M3" s="264"/>
      <c r="N3" s="264"/>
      <c r="O3" s="264"/>
      <c r="P3" s="264"/>
      <c r="Q3" s="264"/>
      <c r="R3" s="264"/>
      <c r="S3" s="265"/>
    </row>
    <row r="4" ht="5.25" customHeight="1"/>
    <row r="5" spans="1:19" ht="12.75" customHeight="1">
      <c r="A5" s="232" t="s">
        <v>5</v>
      </c>
      <c r="B5" s="227"/>
      <c r="C5" s="272" t="s">
        <v>6</v>
      </c>
      <c r="D5" s="260" t="s">
        <v>7</v>
      </c>
      <c r="E5" s="261"/>
      <c r="F5" s="261"/>
      <c r="G5" s="262"/>
      <c r="H5" s="74"/>
      <c r="I5" s="76" t="s">
        <v>8</v>
      </c>
      <c r="K5" s="232" t="s">
        <v>5</v>
      </c>
      <c r="L5" s="227"/>
      <c r="M5" s="272" t="s">
        <v>6</v>
      </c>
      <c r="N5" s="260" t="s">
        <v>7</v>
      </c>
      <c r="O5" s="261"/>
      <c r="P5" s="261"/>
      <c r="Q5" s="262"/>
      <c r="R5" s="74"/>
      <c r="S5" s="76" t="s">
        <v>8</v>
      </c>
    </row>
    <row r="6" spans="1:19" ht="12.75" customHeight="1">
      <c r="A6" s="274" t="s">
        <v>9</v>
      </c>
      <c r="B6" s="275"/>
      <c r="C6" s="273"/>
      <c r="D6" s="71" t="s">
        <v>10</v>
      </c>
      <c r="E6" s="72" t="s">
        <v>11</v>
      </c>
      <c r="F6" s="72" t="s">
        <v>12</v>
      </c>
      <c r="G6" s="73" t="s">
        <v>13</v>
      </c>
      <c r="H6" s="75"/>
      <c r="I6" s="77" t="s">
        <v>14</v>
      </c>
      <c r="K6" s="274" t="s">
        <v>9</v>
      </c>
      <c r="L6" s="275"/>
      <c r="M6" s="273"/>
      <c r="N6" s="71" t="s">
        <v>10</v>
      </c>
      <c r="O6" s="72" t="s">
        <v>11</v>
      </c>
      <c r="P6" s="72" t="s">
        <v>12</v>
      </c>
      <c r="Q6" s="73" t="s">
        <v>13</v>
      </c>
      <c r="R6" s="75"/>
      <c r="S6" s="77" t="s">
        <v>14</v>
      </c>
    </row>
    <row r="7" spans="1:12" ht="5.25" customHeight="1">
      <c r="A7" s="3"/>
      <c r="B7" s="3"/>
      <c r="K7" s="3"/>
      <c r="L7" s="3"/>
    </row>
    <row r="8" spans="1:19" ht="12.75" customHeight="1">
      <c r="A8" s="276" t="s">
        <v>88</v>
      </c>
      <c r="B8" s="277"/>
      <c r="C8" s="78">
        <v>1</v>
      </c>
      <c r="D8" s="79">
        <v>156</v>
      </c>
      <c r="E8" s="80">
        <v>63</v>
      </c>
      <c r="F8" s="80">
        <v>2</v>
      </c>
      <c r="G8" s="81">
        <f>IF(ISBLANK(D8),"",D8+E8)</f>
        <v>219</v>
      </c>
      <c r="H8" s="8"/>
      <c r="I8" s="4"/>
      <c r="K8" s="276" t="s">
        <v>97</v>
      </c>
      <c r="L8" s="277"/>
      <c r="M8" s="78">
        <v>1</v>
      </c>
      <c r="N8" s="79">
        <v>125</v>
      </c>
      <c r="O8" s="80">
        <v>61</v>
      </c>
      <c r="P8" s="80">
        <v>4</v>
      </c>
      <c r="Q8" s="81">
        <f>IF(ISBLANK(N8),"",N8+O8)</f>
        <v>186</v>
      </c>
      <c r="R8" s="8"/>
      <c r="S8" s="4"/>
    </row>
    <row r="9" spans="1:19" ht="12.75" customHeight="1">
      <c r="A9" s="254"/>
      <c r="B9" s="255"/>
      <c r="C9" s="47">
        <v>2</v>
      </c>
      <c r="D9" s="11">
        <v>145</v>
      </c>
      <c r="E9" s="7">
        <v>78</v>
      </c>
      <c r="F9" s="7">
        <v>1</v>
      </c>
      <c r="G9" s="82">
        <f>IF(ISBLANK(D9),"",D9+E9)</f>
        <v>223</v>
      </c>
      <c r="H9" s="8"/>
      <c r="I9" s="4"/>
      <c r="K9" s="254"/>
      <c r="L9" s="255"/>
      <c r="M9" s="47">
        <v>2</v>
      </c>
      <c r="N9" s="11">
        <v>122</v>
      </c>
      <c r="O9" s="7">
        <v>60</v>
      </c>
      <c r="P9" s="7">
        <v>3</v>
      </c>
      <c r="Q9" s="82">
        <f>IF(ISBLANK(N9),"",N9+O9)</f>
        <v>182</v>
      </c>
      <c r="R9" s="8"/>
      <c r="S9" s="4"/>
    </row>
    <row r="10" spans="1:19" ht="9.75" customHeight="1">
      <c r="A10" s="258" t="s">
        <v>89</v>
      </c>
      <c r="B10" s="259"/>
      <c r="C10" s="48"/>
      <c r="D10" s="49"/>
      <c r="E10" s="49"/>
      <c r="F10" s="49"/>
      <c r="G10" s="83">
        <f>IF(ISBLANK(D10),"",D10+E10)</f>
      </c>
      <c r="H10" s="8"/>
      <c r="I10" s="9"/>
      <c r="K10" s="258" t="s">
        <v>98</v>
      </c>
      <c r="L10" s="259"/>
      <c r="M10" s="48"/>
      <c r="N10" s="49"/>
      <c r="O10" s="49"/>
      <c r="P10" s="49"/>
      <c r="Q10" s="83">
        <f>IF(ISBLANK(N10),"",N10+O10)</f>
      </c>
      <c r="R10" s="8"/>
      <c r="S10" s="9"/>
    </row>
    <row r="11" spans="1:19" ht="9.75" customHeight="1" thickBot="1">
      <c r="A11" s="258"/>
      <c r="B11" s="259"/>
      <c r="C11" s="50"/>
      <c r="D11" s="51"/>
      <c r="E11" s="51"/>
      <c r="F11" s="51"/>
      <c r="G11" s="84">
        <f>IF(ISBLANK(D11),"",D11+E11)</f>
      </c>
      <c r="H11" s="8"/>
      <c r="I11" s="250">
        <f>IF(ISNUMBER(G12),IF(G12&gt;Q12,2,IF(G12=Q12,1,0)),"")</f>
        <v>2</v>
      </c>
      <c r="K11" s="258"/>
      <c r="L11" s="259"/>
      <c r="M11" s="50"/>
      <c r="N11" s="51"/>
      <c r="O11" s="51"/>
      <c r="P11" s="51"/>
      <c r="Q11" s="84">
        <f>IF(ISBLANK(N11),"",N11+O11)</f>
      </c>
      <c r="R11" s="8"/>
      <c r="S11" s="250">
        <f>IF(ISNUMBER(Q12),IF(G12&lt;Q12,2,IF(G12=Q12,1,0)),"")</f>
        <v>0</v>
      </c>
    </row>
    <row r="12" spans="1:19" ht="15.75" customHeight="1" thickBot="1">
      <c r="A12" s="256">
        <v>13398</v>
      </c>
      <c r="B12" s="257"/>
      <c r="C12" s="52" t="s">
        <v>13</v>
      </c>
      <c r="D12" s="53">
        <f>IF(ISNUMBER(D8),SUM(D8:D11),"")</f>
        <v>301</v>
      </c>
      <c r="E12" s="54">
        <f>IF(ISNUMBER(E8),SUM(E8:E11),"")</f>
        <v>141</v>
      </c>
      <c r="F12" s="55">
        <f>IF(ISNUMBER(F8),SUM(F8:F11),"")</f>
        <v>3</v>
      </c>
      <c r="G12" s="56">
        <f>IF(ISNUMBER(G8),SUM(G8:G11),"")</f>
        <v>442</v>
      </c>
      <c r="H12" s="87"/>
      <c r="I12" s="251"/>
      <c r="K12" s="256">
        <v>782</v>
      </c>
      <c r="L12" s="257"/>
      <c r="M12" s="52" t="s">
        <v>13</v>
      </c>
      <c r="N12" s="53">
        <f>IF(ISNUMBER(N8),SUM(N8:N11),"")</f>
        <v>247</v>
      </c>
      <c r="O12" s="54">
        <f>IF(ISNUMBER(O8),SUM(O8:O11),"")</f>
        <v>121</v>
      </c>
      <c r="P12" s="55">
        <f>IF(ISNUMBER(P8),SUM(P8:P11),"")</f>
        <v>7</v>
      </c>
      <c r="Q12" s="56">
        <f>IF(ISNUMBER(Q8),SUM(Q8:Q11),"")</f>
        <v>368</v>
      </c>
      <c r="R12" s="87"/>
      <c r="S12" s="251"/>
    </row>
    <row r="13" spans="1:19" ht="12.75" customHeight="1" thickTop="1">
      <c r="A13" s="252" t="s">
        <v>91</v>
      </c>
      <c r="B13" s="253"/>
      <c r="C13" s="46">
        <v>1</v>
      </c>
      <c r="D13" s="10">
        <v>131</v>
      </c>
      <c r="E13" s="6">
        <v>62</v>
      </c>
      <c r="F13" s="6">
        <v>4</v>
      </c>
      <c r="G13" s="85">
        <f>IF(ISBLANK(D13),"",D13+E13)</f>
        <v>193</v>
      </c>
      <c r="H13" s="8"/>
      <c r="I13" s="4"/>
      <c r="K13" s="252" t="s">
        <v>99</v>
      </c>
      <c r="L13" s="253"/>
      <c r="M13" s="46">
        <v>1</v>
      </c>
      <c r="N13" s="10">
        <v>144</v>
      </c>
      <c r="O13" s="6">
        <v>36</v>
      </c>
      <c r="P13" s="6">
        <v>6</v>
      </c>
      <c r="Q13" s="85">
        <f>IF(ISBLANK(N13),"",N13+O13)</f>
        <v>180</v>
      </c>
      <c r="R13" s="8"/>
      <c r="S13" s="4"/>
    </row>
    <row r="14" spans="1:19" ht="12.75" customHeight="1">
      <c r="A14" s="254"/>
      <c r="B14" s="255"/>
      <c r="C14" s="47">
        <v>2</v>
      </c>
      <c r="D14" s="11">
        <v>133</v>
      </c>
      <c r="E14" s="7">
        <v>27</v>
      </c>
      <c r="F14" s="7">
        <v>8</v>
      </c>
      <c r="G14" s="82">
        <f>IF(ISBLANK(D14),"",D14+E14)</f>
        <v>160</v>
      </c>
      <c r="H14" s="8"/>
      <c r="I14" s="4"/>
      <c r="K14" s="254"/>
      <c r="L14" s="255"/>
      <c r="M14" s="47">
        <v>2</v>
      </c>
      <c r="N14" s="11">
        <v>155</v>
      </c>
      <c r="O14" s="7">
        <v>36</v>
      </c>
      <c r="P14" s="7">
        <v>6</v>
      </c>
      <c r="Q14" s="82">
        <f>IF(ISBLANK(N14),"",N14+O14)</f>
        <v>191</v>
      </c>
      <c r="R14" s="8"/>
      <c r="S14" s="4"/>
    </row>
    <row r="15" spans="1:19" ht="9.75" customHeight="1">
      <c r="A15" s="258" t="s">
        <v>92</v>
      </c>
      <c r="B15" s="259"/>
      <c r="C15" s="48"/>
      <c r="D15" s="49"/>
      <c r="E15" s="49"/>
      <c r="F15" s="49"/>
      <c r="G15" s="83">
        <f>IF(ISBLANK(D15),"",D15+E15)</f>
      </c>
      <c r="H15" s="8"/>
      <c r="I15" s="9"/>
      <c r="K15" s="258" t="s">
        <v>100</v>
      </c>
      <c r="L15" s="259"/>
      <c r="M15" s="48"/>
      <c r="N15" s="49"/>
      <c r="O15" s="49"/>
      <c r="P15" s="49"/>
      <c r="Q15" s="83">
        <f>IF(ISBLANK(N15),"",N15+O15)</f>
      </c>
      <c r="R15" s="8"/>
      <c r="S15" s="9"/>
    </row>
    <row r="16" spans="1:19" ht="9.75" customHeight="1" thickBot="1">
      <c r="A16" s="258"/>
      <c r="B16" s="259"/>
      <c r="C16" s="50"/>
      <c r="D16" s="51"/>
      <c r="E16" s="51"/>
      <c r="F16" s="51"/>
      <c r="G16" s="86">
        <f>IF(ISBLANK(D16),"",D16+E16)</f>
      </c>
      <c r="H16" s="8"/>
      <c r="I16" s="250">
        <f>IF(ISNUMBER(G17),IF(G17&gt;Q17,2,IF(G17=Q17,1,0)),"")</f>
        <v>0</v>
      </c>
      <c r="K16" s="258"/>
      <c r="L16" s="259"/>
      <c r="M16" s="50"/>
      <c r="N16" s="51"/>
      <c r="O16" s="51"/>
      <c r="P16" s="51"/>
      <c r="Q16" s="86">
        <f>IF(ISBLANK(N16),"",N16+O16)</f>
      </c>
      <c r="R16" s="8"/>
      <c r="S16" s="250">
        <f>IF(ISNUMBER(Q17),IF(G17&lt;Q17,2,IF(G17=Q17,1,0)),"")</f>
        <v>2</v>
      </c>
    </row>
    <row r="17" spans="1:19" ht="15.75" customHeight="1" thickBot="1">
      <c r="A17" s="256">
        <v>22271</v>
      </c>
      <c r="B17" s="257"/>
      <c r="C17" s="52" t="s">
        <v>13</v>
      </c>
      <c r="D17" s="53">
        <f>IF(ISNUMBER(D13),SUM(D13:D16),"")</f>
        <v>264</v>
      </c>
      <c r="E17" s="54">
        <f>IF(ISNUMBER(E13),SUM(E13:E16),"")</f>
        <v>89</v>
      </c>
      <c r="F17" s="55">
        <f>IF(ISNUMBER(F13),SUM(F13:F16),"")</f>
        <v>12</v>
      </c>
      <c r="G17" s="56">
        <f>IF(ISNUMBER(G13),SUM(G13:G16),"")</f>
        <v>353</v>
      </c>
      <c r="H17" s="87"/>
      <c r="I17" s="251"/>
      <c r="K17" s="256">
        <v>12206</v>
      </c>
      <c r="L17" s="257"/>
      <c r="M17" s="52" t="s">
        <v>13</v>
      </c>
      <c r="N17" s="53">
        <f>IF(ISNUMBER(N13),SUM(N13:N16),"")</f>
        <v>299</v>
      </c>
      <c r="O17" s="54">
        <f>IF(ISNUMBER(O13),SUM(O13:O16),"")</f>
        <v>72</v>
      </c>
      <c r="P17" s="55">
        <f>IF(ISNUMBER(P13),SUM(P13:P16),"")</f>
        <v>12</v>
      </c>
      <c r="Q17" s="56">
        <f>IF(ISNUMBER(Q13),SUM(Q13:Q16),"")</f>
        <v>371</v>
      </c>
      <c r="R17" s="87"/>
      <c r="S17" s="251"/>
    </row>
    <row r="18" spans="1:19" ht="12.75" customHeight="1" thickTop="1">
      <c r="A18" s="252" t="s">
        <v>101</v>
      </c>
      <c r="B18" s="253"/>
      <c r="C18" s="46">
        <v>1</v>
      </c>
      <c r="D18" s="10">
        <v>113</v>
      </c>
      <c r="E18" s="6">
        <v>36</v>
      </c>
      <c r="F18" s="6">
        <v>10</v>
      </c>
      <c r="G18" s="85">
        <f>IF(ISBLANK(D18),"",D18+E18)</f>
        <v>149</v>
      </c>
      <c r="H18" s="8"/>
      <c r="I18" s="4"/>
      <c r="K18" s="252" t="s">
        <v>108</v>
      </c>
      <c r="L18" s="253"/>
      <c r="M18" s="46">
        <v>1</v>
      </c>
      <c r="N18" s="10">
        <v>134</v>
      </c>
      <c r="O18" s="6">
        <v>54</v>
      </c>
      <c r="P18" s="6">
        <v>4</v>
      </c>
      <c r="Q18" s="85">
        <f>IF(ISBLANK(N18),"",N18+O18)</f>
        <v>188</v>
      </c>
      <c r="R18" s="8"/>
      <c r="S18" s="4"/>
    </row>
    <row r="19" spans="1:19" ht="12.75" customHeight="1">
      <c r="A19" s="254"/>
      <c r="B19" s="255"/>
      <c r="C19" s="47">
        <v>2</v>
      </c>
      <c r="D19" s="11">
        <v>99</v>
      </c>
      <c r="E19" s="7">
        <v>34</v>
      </c>
      <c r="F19" s="7">
        <v>14</v>
      </c>
      <c r="G19" s="82">
        <f>IF(ISBLANK(D19),"",D19+E19)</f>
        <v>133</v>
      </c>
      <c r="H19" s="8"/>
      <c r="I19" s="4"/>
      <c r="K19" s="254"/>
      <c r="L19" s="255"/>
      <c r="M19" s="47">
        <v>2</v>
      </c>
      <c r="N19" s="11">
        <v>147</v>
      </c>
      <c r="O19" s="7">
        <v>72</v>
      </c>
      <c r="P19" s="7">
        <v>4</v>
      </c>
      <c r="Q19" s="82">
        <f>IF(ISBLANK(N19),"",N19+O19)</f>
        <v>219</v>
      </c>
      <c r="R19" s="8"/>
      <c r="S19" s="4"/>
    </row>
    <row r="20" spans="1:19" ht="9.75" customHeight="1">
      <c r="A20" s="258" t="s">
        <v>96</v>
      </c>
      <c r="B20" s="259"/>
      <c r="C20" s="48"/>
      <c r="D20" s="49"/>
      <c r="E20" s="49"/>
      <c r="F20" s="49"/>
      <c r="G20" s="83">
        <f>IF(ISBLANK(D20),"",D20+E20)</f>
      </c>
      <c r="H20" s="8"/>
      <c r="I20" s="9"/>
      <c r="K20" s="258" t="s">
        <v>109</v>
      </c>
      <c r="L20" s="259"/>
      <c r="M20" s="48"/>
      <c r="N20" s="49"/>
      <c r="O20" s="49"/>
      <c r="P20" s="49"/>
      <c r="Q20" s="83">
        <f>IF(ISBLANK(N20),"",N20+O20)</f>
      </c>
      <c r="R20" s="8"/>
      <c r="S20" s="9"/>
    </row>
    <row r="21" spans="1:19" ht="9.75" customHeight="1" thickBot="1">
      <c r="A21" s="258"/>
      <c r="B21" s="259"/>
      <c r="C21" s="50"/>
      <c r="D21" s="51"/>
      <c r="E21" s="51"/>
      <c r="F21" s="51"/>
      <c r="G21" s="86">
        <f>IF(ISBLANK(D21),"",D21+E21)</f>
      </c>
      <c r="H21" s="8"/>
      <c r="I21" s="250">
        <f>IF(ISNUMBER(G22),IF(G22&gt;Q22,2,IF(G22=Q22,1,0)),"")</f>
        <v>0</v>
      </c>
      <c r="K21" s="258"/>
      <c r="L21" s="259"/>
      <c r="M21" s="50"/>
      <c r="N21" s="51"/>
      <c r="O21" s="51"/>
      <c r="P21" s="51"/>
      <c r="Q21" s="86">
        <f>IF(ISBLANK(N21),"",N21+O21)</f>
      </c>
      <c r="R21" s="8"/>
      <c r="S21" s="250">
        <f>IF(ISNUMBER(Q22),IF(G22&lt;Q22,2,IF(G22=Q22,1,0)),"")</f>
        <v>2</v>
      </c>
    </row>
    <row r="22" spans="1:19" ht="15.75" customHeight="1" thickBot="1">
      <c r="A22" s="256">
        <v>23611</v>
      </c>
      <c r="B22" s="257"/>
      <c r="C22" s="52" t="s">
        <v>13</v>
      </c>
      <c r="D22" s="53">
        <f>IF(ISNUMBER(D18),SUM(D18:D21),"")</f>
        <v>212</v>
      </c>
      <c r="E22" s="54">
        <f>IF(ISNUMBER(E18),SUM(E18:E21),"")</f>
        <v>70</v>
      </c>
      <c r="F22" s="55">
        <f>IF(ISNUMBER(F18),SUM(F18:F21),"")</f>
        <v>24</v>
      </c>
      <c r="G22" s="56">
        <f>IF(ISNUMBER(G18),SUM(G18:G21),"")</f>
        <v>282</v>
      </c>
      <c r="H22" s="87"/>
      <c r="I22" s="251"/>
      <c r="K22" s="256">
        <v>10073</v>
      </c>
      <c r="L22" s="257"/>
      <c r="M22" s="52" t="s">
        <v>13</v>
      </c>
      <c r="N22" s="53">
        <f>IF(ISNUMBER(N18),SUM(N18:N21),"")</f>
        <v>281</v>
      </c>
      <c r="O22" s="54">
        <f>IF(ISNUMBER(O18),SUM(O18:O21),"")</f>
        <v>126</v>
      </c>
      <c r="P22" s="55">
        <f>IF(ISNUMBER(P18),SUM(P18:P21),"")</f>
        <v>8</v>
      </c>
      <c r="Q22" s="56">
        <f>IF(ISNUMBER(Q18),SUM(Q18:Q21),"")</f>
        <v>407</v>
      </c>
      <c r="R22" s="87"/>
      <c r="S22" s="251"/>
    </row>
    <row r="23" spans="1:19" ht="12.75" customHeight="1" thickTop="1">
      <c r="A23" s="252" t="s">
        <v>93</v>
      </c>
      <c r="B23" s="253"/>
      <c r="C23" s="46">
        <v>1</v>
      </c>
      <c r="D23" s="10">
        <v>129</v>
      </c>
      <c r="E23" s="6">
        <v>51</v>
      </c>
      <c r="F23" s="6">
        <v>8</v>
      </c>
      <c r="G23" s="85">
        <f>IF(ISBLANK(D23),"",D23+E23)</f>
        <v>180</v>
      </c>
      <c r="H23" s="8"/>
      <c r="I23" s="4"/>
      <c r="K23" s="252" t="s">
        <v>102</v>
      </c>
      <c r="L23" s="253"/>
      <c r="M23" s="46">
        <v>1</v>
      </c>
      <c r="N23" s="10">
        <v>113</v>
      </c>
      <c r="O23" s="6">
        <v>53</v>
      </c>
      <c r="P23" s="6">
        <v>7</v>
      </c>
      <c r="Q23" s="85">
        <f>IF(ISBLANK(N23),"",N23+O23)</f>
        <v>166</v>
      </c>
      <c r="R23" s="8"/>
      <c r="S23" s="4"/>
    </row>
    <row r="24" spans="1:19" ht="12.75" customHeight="1">
      <c r="A24" s="254"/>
      <c r="B24" s="255"/>
      <c r="C24" s="47">
        <v>2</v>
      </c>
      <c r="D24" s="11">
        <v>130</v>
      </c>
      <c r="E24" s="7">
        <v>68</v>
      </c>
      <c r="F24" s="7">
        <v>2</v>
      </c>
      <c r="G24" s="82">
        <f>IF(ISBLANK(D24),"",D24+E24)</f>
        <v>198</v>
      </c>
      <c r="H24" s="8"/>
      <c r="I24" s="4"/>
      <c r="K24" s="254"/>
      <c r="L24" s="255"/>
      <c r="M24" s="47">
        <v>2</v>
      </c>
      <c r="N24" s="11">
        <v>133</v>
      </c>
      <c r="O24" s="7">
        <v>78</v>
      </c>
      <c r="P24" s="7">
        <v>0</v>
      </c>
      <c r="Q24" s="82">
        <f>IF(ISBLANK(N24),"",N24+O24)</f>
        <v>211</v>
      </c>
      <c r="R24" s="8"/>
      <c r="S24" s="4"/>
    </row>
    <row r="25" spans="1:19" ht="9.75" customHeight="1">
      <c r="A25" s="258" t="s">
        <v>94</v>
      </c>
      <c r="B25" s="259"/>
      <c r="C25" s="48"/>
      <c r="D25" s="49"/>
      <c r="E25" s="49"/>
      <c r="F25" s="49"/>
      <c r="G25" s="83">
        <f>IF(ISBLANK(D25),"",D25+E25)</f>
      </c>
      <c r="H25" s="8"/>
      <c r="I25" s="9"/>
      <c r="K25" s="258" t="s">
        <v>90</v>
      </c>
      <c r="L25" s="259"/>
      <c r="M25" s="48"/>
      <c r="N25" s="49"/>
      <c r="O25" s="49"/>
      <c r="P25" s="49"/>
      <c r="Q25" s="83">
        <f>IF(ISBLANK(N25),"",N25+O25)</f>
      </c>
      <c r="R25" s="8"/>
      <c r="S25" s="9"/>
    </row>
    <row r="26" spans="1:19" ht="9.75" customHeight="1" thickBot="1">
      <c r="A26" s="258"/>
      <c r="B26" s="259"/>
      <c r="C26" s="50"/>
      <c r="D26" s="51"/>
      <c r="E26" s="51"/>
      <c r="F26" s="51"/>
      <c r="G26" s="86">
        <f>IF(ISBLANK(D26),"",D26+E26)</f>
      </c>
      <c r="H26" s="8"/>
      <c r="I26" s="250">
        <f>IF(ISNUMBER(G27),IF(G27&gt;Q27,2,IF(G27=Q27,1,0)),"")</f>
        <v>2</v>
      </c>
      <c r="K26" s="258"/>
      <c r="L26" s="259"/>
      <c r="M26" s="50"/>
      <c r="N26" s="51"/>
      <c r="O26" s="51"/>
      <c r="P26" s="51"/>
      <c r="Q26" s="86">
        <f>IF(ISBLANK(N26),"",N26+O26)</f>
      </c>
      <c r="R26" s="8"/>
      <c r="S26" s="250">
        <f>IF(ISNUMBER(Q27),IF(G27&lt;Q27,2,IF(G27=Q27,1,0)),"")</f>
        <v>0</v>
      </c>
    </row>
    <row r="27" spans="1:19" ht="15.75" customHeight="1" thickBot="1">
      <c r="A27" s="256">
        <v>20059</v>
      </c>
      <c r="B27" s="257"/>
      <c r="C27" s="52" t="s">
        <v>13</v>
      </c>
      <c r="D27" s="53">
        <f>IF(ISNUMBER(D23),SUM(D23:D26),"")</f>
        <v>259</v>
      </c>
      <c r="E27" s="54">
        <f>IF(ISNUMBER(E23),SUM(E23:E26),"")</f>
        <v>119</v>
      </c>
      <c r="F27" s="55">
        <f>IF(ISNUMBER(F23),SUM(F23:F26),"")</f>
        <v>10</v>
      </c>
      <c r="G27" s="56">
        <f>IF(ISNUMBER(G23),SUM(G23:G26),"")</f>
        <v>378</v>
      </c>
      <c r="H27" s="87"/>
      <c r="I27" s="251"/>
      <c r="K27" s="256">
        <v>14518</v>
      </c>
      <c r="L27" s="257"/>
      <c r="M27" s="52" t="s">
        <v>13</v>
      </c>
      <c r="N27" s="53">
        <f>IF(ISNUMBER(N23),SUM(N23:N26),"")</f>
        <v>246</v>
      </c>
      <c r="O27" s="54">
        <f>IF(ISNUMBER(O23),SUM(O23:O26),"")</f>
        <v>131</v>
      </c>
      <c r="P27" s="55">
        <f>IF(ISNUMBER(P23),SUM(P23:P26),"")</f>
        <v>7</v>
      </c>
      <c r="Q27" s="56">
        <f>IF(ISNUMBER(Q23),SUM(Q23:Q26),"")</f>
        <v>377</v>
      </c>
      <c r="R27" s="87"/>
      <c r="S27" s="251"/>
    </row>
    <row r="28" spans="1:19" ht="12.75" customHeight="1" thickTop="1">
      <c r="A28" s="252" t="s">
        <v>103</v>
      </c>
      <c r="B28" s="253"/>
      <c r="C28" s="46">
        <v>1</v>
      </c>
      <c r="D28" s="10">
        <v>131</v>
      </c>
      <c r="E28" s="6">
        <v>57</v>
      </c>
      <c r="F28" s="6">
        <v>1</v>
      </c>
      <c r="G28" s="85">
        <f>IF(ISBLANK(D28),"",D28+E28)</f>
        <v>188</v>
      </c>
      <c r="H28" s="8"/>
      <c r="I28" s="4"/>
      <c r="K28" s="252" t="s">
        <v>105</v>
      </c>
      <c r="L28" s="253"/>
      <c r="M28" s="46">
        <v>1</v>
      </c>
      <c r="N28" s="10">
        <v>137</v>
      </c>
      <c r="O28" s="6">
        <v>54</v>
      </c>
      <c r="P28" s="6">
        <v>5</v>
      </c>
      <c r="Q28" s="85">
        <f>IF(ISBLANK(N28),"",N28+O28)</f>
        <v>191</v>
      </c>
      <c r="R28" s="8"/>
      <c r="S28" s="4"/>
    </row>
    <row r="29" spans="1:19" ht="12.75" customHeight="1">
      <c r="A29" s="254"/>
      <c r="B29" s="255"/>
      <c r="C29" s="47">
        <v>2</v>
      </c>
      <c r="D29" s="11">
        <v>135</v>
      </c>
      <c r="E29" s="7">
        <v>68</v>
      </c>
      <c r="F29" s="7">
        <v>4</v>
      </c>
      <c r="G29" s="82">
        <f>IF(ISBLANK(D29),"",D29+E29)</f>
        <v>203</v>
      </c>
      <c r="H29" s="8"/>
      <c r="I29" s="4"/>
      <c r="K29" s="254"/>
      <c r="L29" s="255"/>
      <c r="M29" s="47">
        <v>2</v>
      </c>
      <c r="N29" s="11">
        <v>127</v>
      </c>
      <c r="O29" s="7">
        <v>62</v>
      </c>
      <c r="P29" s="7">
        <v>8</v>
      </c>
      <c r="Q29" s="82">
        <f>IF(ISBLANK(N29),"",N29+O29)</f>
        <v>189</v>
      </c>
      <c r="R29" s="8"/>
      <c r="S29" s="4"/>
    </row>
    <row r="30" spans="1:19" ht="9.75" customHeight="1">
      <c r="A30" s="258" t="s">
        <v>104</v>
      </c>
      <c r="B30" s="259"/>
      <c r="C30" s="48"/>
      <c r="D30" s="49"/>
      <c r="E30" s="49"/>
      <c r="F30" s="49"/>
      <c r="G30" s="83">
        <f>IF(ISBLANK(D30),"",D30+E30)</f>
      </c>
      <c r="H30" s="8"/>
      <c r="I30" s="9"/>
      <c r="K30" s="258" t="s">
        <v>106</v>
      </c>
      <c r="L30" s="259"/>
      <c r="M30" s="48"/>
      <c r="N30" s="49"/>
      <c r="O30" s="49"/>
      <c r="P30" s="49"/>
      <c r="Q30" s="83">
        <f>IF(ISBLANK(N30),"",N30+O30)</f>
      </c>
      <c r="R30" s="8"/>
      <c r="S30" s="9"/>
    </row>
    <row r="31" spans="1:19" ht="9.75" customHeight="1" thickBot="1">
      <c r="A31" s="258"/>
      <c r="B31" s="259"/>
      <c r="C31" s="50"/>
      <c r="D31" s="51"/>
      <c r="E31" s="51"/>
      <c r="F31" s="51"/>
      <c r="G31" s="86">
        <f>IF(ISBLANK(D31),"",D31+E31)</f>
      </c>
      <c r="H31" s="8"/>
      <c r="I31" s="250">
        <f>IF(ISNUMBER(G32),IF(G32&gt;Q32,2,IF(G32=Q32,1,0)),"")</f>
        <v>2</v>
      </c>
      <c r="K31" s="258"/>
      <c r="L31" s="259"/>
      <c r="M31" s="50"/>
      <c r="N31" s="51"/>
      <c r="O31" s="51"/>
      <c r="P31" s="51"/>
      <c r="Q31" s="86">
        <f>IF(ISBLANK(N31),"",N31+O31)</f>
      </c>
      <c r="R31" s="8"/>
      <c r="S31" s="250">
        <f>IF(ISNUMBER(Q32),IF(G32&lt;Q32,2,IF(G32=Q32,1,0)),"")</f>
        <v>0</v>
      </c>
    </row>
    <row r="32" spans="1:19" ht="15.75" customHeight="1" thickBot="1">
      <c r="A32" s="256">
        <v>12386</v>
      </c>
      <c r="B32" s="257"/>
      <c r="C32" s="52" t="s">
        <v>13</v>
      </c>
      <c r="D32" s="53">
        <f>IF(ISNUMBER(D28),SUM(D28:D31),"")</f>
        <v>266</v>
      </c>
      <c r="E32" s="54">
        <f>IF(ISNUMBER(E28),SUM(E28:E31),"")</f>
        <v>125</v>
      </c>
      <c r="F32" s="55">
        <f>IF(ISNUMBER(F28),SUM(F28:F31),"")</f>
        <v>5</v>
      </c>
      <c r="G32" s="56">
        <f>IF(ISNUMBER(G28),SUM(G28:G31),"")</f>
        <v>391</v>
      </c>
      <c r="H32" s="87"/>
      <c r="I32" s="251"/>
      <c r="K32" s="256">
        <v>14519</v>
      </c>
      <c r="L32" s="257"/>
      <c r="M32" s="52" t="s">
        <v>13</v>
      </c>
      <c r="N32" s="53">
        <f>IF(ISNUMBER(N28),SUM(N28:N31),"")</f>
        <v>264</v>
      </c>
      <c r="O32" s="54">
        <f>IF(ISNUMBER(O28),SUM(O28:O31),"")</f>
        <v>116</v>
      </c>
      <c r="P32" s="55">
        <f>IF(ISNUMBER(P28),SUM(P28:P31),"")</f>
        <v>13</v>
      </c>
      <c r="Q32" s="56">
        <f>IF(ISNUMBER(Q28),SUM(Q28:Q31),"")</f>
        <v>380</v>
      </c>
      <c r="R32" s="87"/>
      <c r="S32" s="251"/>
    </row>
    <row r="33" spans="1:19" ht="12.75" customHeight="1" thickTop="1">
      <c r="A33" s="252" t="s">
        <v>95</v>
      </c>
      <c r="B33" s="253"/>
      <c r="C33" s="46">
        <v>1</v>
      </c>
      <c r="D33" s="10">
        <v>138</v>
      </c>
      <c r="E33" s="6">
        <v>88</v>
      </c>
      <c r="F33" s="6">
        <v>1</v>
      </c>
      <c r="G33" s="85">
        <f>IF(ISBLANK(D33),"",D33+E33)</f>
        <v>226</v>
      </c>
      <c r="H33" s="8"/>
      <c r="I33" s="4"/>
      <c r="K33" s="252" t="s">
        <v>107</v>
      </c>
      <c r="L33" s="253"/>
      <c r="M33" s="46">
        <v>1</v>
      </c>
      <c r="N33" s="10">
        <v>130</v>
      </c>
      <c r="O33" s="6">
        <v>72</v>
      </c>
      <c r="P33" s="6">
        <v>3</v>
      </c>
      <c r="Q33" s="85">
        <f>IF(ISBLANK(N33),"",N33+O33)</f>
        <v>202</v>
      </c>
      <c r="R33" s="8"/>
      <c r="S33" s="4"/>
    </row>
    <row r="34" spans="1:19" ht="12.75" customHeight="1">
      <c r="A34" s="254"/>
      <c r="B34" s="255"/>
      <c r="C34" s="47">
        <v>2</v>
      </c>
      <c r="D34" s="11">
        <v>124</v>
      </c>
      <c r="E34" s="7">
        <v>58</v>
      </c>
      <c r="F34" s="7">
        <v>5</v>
      </c>
      <c r="G34" s="82">
        <f>IF(ISBLANK(D34),"",D34+E34)</f>
        <v>182</v>
      </c>
      <c r="H34" s="8"/>
      <c r="I34" s="4"/>
      <c r="K34" s="254"/>
      <c r="L34" s="255"/>
      <c r="M34" s="47">
        <v>2</v>
      </c>
      <c r="N34" s="11">
        <v>145</v>
      </c>
      <c r="O34" s="7">
        <v>67</v>
      </c>
      <c r="P34" s="7">
        <v>2</v>
      </c>
      <c r="Q34" s="82">
        <f>IF(ISBLANK(N34),"",N34+O34)</f>
        <v>212</v>
      </c>
      <c r="R34" s="8"/>
      <c r="S34" s="4"/>
    </row>
    <row r="35" spans="1:19" ht="9.75" customHeight="1">
      <c r="A35" s="258" t="s">
        <v>96</v>
      </c>
      <c r="B35" s="259"/>
      <c r="C35" s="48"/>
      <c r="D35" s="49"/>
      <c r="E35" s="49"/>
      <c r="F35" s="49"/>
      <c r="G35" s="83">
        <f>IF(ISBLANK(D35),"",D35+E35)</f>
      </c>
      <c r="H35" s="8"/>
      <c r="I35" s="9"/>
      <c r="K35" s="258" t="s">
        <v>90</v>
      </c>
      <c r="L35" s="259"/>
      <c r="M35" s="48"/>
      <c r="N35" s="49"/>
      <c r="O35" s="49"/>
      <c r="P35" s="49"/>
      <c r="Q35" s="83">
        <f>IF(ISBLANK(N35),"",N35+O35)</f>
      </c>
      <c r="R35" s="8"/>
      <c r="S35" s="9"/>
    </row>
    <row r="36" spans="1:19" ht="9.75" customHeight="1" thickBot="1">
      <c r="A36" s="258"/>
      <c r="B36" s="259"/>
      <c r="C36" s="50"/>
      <c r="D36" s="51"/>
      <c r="E36" s="51"/>
      <c r="F36" s="51"/>
      <c r="G36" s="86">
        <f>IF(ISBLANK(D36),"",D36+E36)</f>
      </c>
      <c r="H36" s="8"/>
      <c r="I36" s="250">
        <f>IF(ISNUMBER(G37),IF(G37&gt;Q37,2,IF(G37=Q37,1,0)),"")</f>
        <v>0</v>
      </c>
      <c r="K36" s="258"/>
      <c r="L36" s="259"/>
      <c r="M36" s="50"/>
      <c r="N36" s="51"/>
      <c r="O36" s="51"/>
      <c r="P36" s="51"/>
      <c r="Q36" s="86">
        <f>IF(ISBLANK(N36),"",N36+O36)</f>
      </c>
      <c r="R36" s="8"/>
      <c r="S36" s="250">
        <f>IF(ISNUMBER(Q37),IF(G37&lt;Q37,2,IF(G37=Q37,1,0)),"")</f>
        <v>2</v>
      </c>
    </row>
    <row r="37" spans="1:19" ht="15.75" customHeight="1" thickBot="1">
      <c r="A37" s="256">
        <v>1417</v>
      </c>
      <c r="B37" s="257"/>
      <c r="C37" s="52" t="s">
        <v>13</v>
      </c>
      <c r="D37" s="53">
        <f>IF(ISNUMBER(D33),SUM(D33:D36),"")</f>
        <v>262</v>
      </c>
      <c r="E37" s="54">
        <f>IF(ISNUMBER(E33),SUM(E33:E36),"")</f>
        <v>146</v>
      </c>
      <c r="F37" s="55">
        <f>IF(ISNUMBER(F33),SUM(F33:F36),"")</f>
        <v>6</v>
      </c>
      <c r="G37" s="56">
        <f>IF(ISNUMBER(G33),SUM(G33:G36),"")</f>
        <v>408</v>
      </c>
      <c r="H37" s="87"/>
      <c r="I37" s="251"/>
      <c r="K37" s="256">
        <v>11242</v>
      </c>
      <c r="L37" s="257"/>
      <c r="M37" s="52" t="s">
        <v>13</v>
      </c>
      <c r="N37" s="53">
        <f>IF(ISNUMBER(N33),SUM(N33:N36),"")</f>
        <v>275</v>
      </c>
      <c r="O37" s="54">
        <f>IF(ISNUMBER(O33),SUM(O33:O36),"")</f>
        <v>139</v>
      </c>
      <c r="P37" s="55">
        <f>IF(ISNUMBER(P33),SUM(P33:P36),"")</f>
        <v>5</v>
      </c>
      <c r="Q37" s="56">
        <f>IF(ISNUMBER(Q33),SUM(Q33:Q36),"")</f>
        <v>414</v>
      </c>
      <c r="R37" s="87"/>
      <c r="S37" s="251"/>
    </row>
    <row r="38" ht="5.25" customHeight="1" thickBot="1" thickTop="1"/>
    <row r="39" spans="1:19" ht="20.25" customHeight="1" thickBot="1">
      <c r="A39" s="58"/>
      <c r="B39" s="59"/>
      <c r="C39" s="60" t="s">
        <v>15</v>
      </c>
      <c r="D39" s="61">
        <f>IF(ISNUMBER(D12),SUM(D12,D17,D22,D27,D32,D37),"")</f>
        <v>1564</v>
      </c>
      <c r="E39" s="62">
        <f>IF(ISNUMBER(E12),SUM(E12,E17,E22,E27,E32,E37),"")</f>
        <v>690</v>
      </c>
      <c r="F39" s="63">
        <f>IF(ISNUMBER(F12),SUM(F12,F17,F22,F27,F32,F37),"")</f>
        <v>60</v>
      </c>
      <c r="G39" s="57">
        <f>IF(ISNUMBER(G12),SUM(G12,G17,G22,G27,G32,G37),"")</f>
        <v>2254</v>
      </c>
      <c r="H39" s="89"/>
      <c r="I39" s="90">
        <f>IF(ISNUMBER(G39),IF(G39&gt;Q39,4,IF(G39=Q39,2,0)),"")</f>
        <v>0</v>
      </c>
      <c r="K39" s="58"/>
      <c r="L39" s="59"/>
      <c r="M39" s="60" t="s">
        <v>15</v>
      </c>
      <c r="N39" s="61">
        <f>IF(ISNUMBER(N12),SUM(N12,N17,N22,N27,N32,N37),"")</f>
        <v>1612</v>
      </c>
      <c r="O39" s="62">
        <f>IF(ISNUMBER(O12),SUM(O12,O17,O22,O27,O32,O37),"")</f>
        <v>705</v>
      </c>
      <c r="P39" s="63">
        <f>IF(ISNUMBER(P12),SUM(P12,P17,P22,P27,P32,P37),"")</f>
        <v>52</v>
      </c>
      <c r="Q39" s="57">
        <f>IF(ISNUMBER(Q12),SUM(Q12,Q17,Q22,Q27,Q32,Q37),"")</f>
        <v>2317</v>
      </c>
      <c r="R39" s="89"/>
      <c r="S39" s="90">
        <f>IF(ISNUMBER(Q39),IF(G39&lt;Q39,4,IF(G39=Q39,2,0)),"")</f>
        <v>4</v>
      </c>
    </row>
    <row r="40" ht="5.25" customHeight="1" thickBot="1"/>
    <row r="41" spans="1:19" ht="21.75" customHeight="1" thickBot="1">
      <c r="A41" s="12"/>
      <c r="B41" s="13" t="s">
        <v>29</v>
      </c>
      <c r="C41" s="249" t="s">
        <v>88</v>
      </c>
      <c r="D41" s="249"/>
      <c r="E41" s="249"/>
      <c r="G41" s="238" t="s">
        <v>16</v>
      </c>
      <c r="H41" s="239"/>
      <c r="I41" s="65">
        <f>IF(ISNUMBER(I11),SUM(I11,I16,I21,I26,I31,I36,I39),"")</f>
        <v>6</v>
      </c>
      <c r="K41" s="12"/>
      <c r="L41" s="13" t="s">
        <v>29</v>
      </c>
      <c r="M41" s="249" t="s">
        <v>97</v>
      </c>
      <c r="N41" s="249"/>
      <c r="O41" s="249"/>
      <c r="Q41" s="238" t="s">
        <v>16</v>
      </c>
      <c r="R41" s="239"/>
      <c r="S41" s="65">
        <f>IF(ISNUMBER(S11),SUM(S11,S16,S21,S26,S31,S36,S39),"")</f>
        <v>10</v>
      </c>
    </row>
    <row r="42" spans="1:19" ht="20.25" customHeight="1">
      <c r="A42" s="12"/>
      <c r="B42" s="13" t="s">
        <v>30</v>
      </c>
      <c r="C42" s="221"/>
      <c r="D42" s="221"/>
      <c r="E42" s="221"/>
      <c r="F42" s="16"/>
      <c r="G42" s="16"/>
      <c r="H42" s="16"/>
      <c r="I42" s="16"/>
      <c r="J42" s="16"/>
      <c r="K42" s="12"/>
      <c r="L42" s="13" t="s">
        <v>30</v>
      </c>
      <c r="M42" s="221"/>
      <c r="N42" s="221"/>
      <c r="O42" s="221"/>
      <c r="P42" s="14"/>
      <c r="Q42" s="15"/>
      <c r="R42" s="15"/>
      <c r="S42" s="15"/>
    </row>
    <row r="43" spans="1:19" ht="20.25" customHeight="1">
      <c r="A43" s="13" t="s">
        <v>31</v>
      </c>
      <c r="B43" s="13" t="s">
        <v>32</v>
      </c>
      <c r="C43" s="222"/>
      <c r="D43" s="222"/>
      <c r="E43" s="222"/>
      <c r="F43" s="222"/>
      <c r="G43" s="222"/>
      <c r="H43" s="222"/>
      <c r="I43" s="13"/>
      <c r="J43" s="13"/>
      <c r="K43" s="13" t="s">
        <v>33</v>
      </c>
      <c r="L43" s="223"/>
      <c r="M43" s="223"/>
      <c r="N43" s="17"/>
      <c r="O43" s="13" t="s">
        <v>30</v>
      </c>
      <c r="P43" s="281"/>
      <c r="Q43" s="281"/>
      <c r="R43" s="281"/>
      <c r="S43" s="281"/>
    </row>
    <row r="44" spans="1:19" ht="9.75" customHeight="1">
      <c r="A44" s="13"/>
      <c r="B44" s="13"/>
      <c r="C44" s="18"/>
      <c r="D44" s="18"/>
      <c r="E44" s="18"/>
      <c r="F44" s="18"/>
      <c r="G44" s="18"/>
      <c r="H44" s="18"/>
      <c r="I44" s="13"/>
      <c r="J44" s="13"/>
      <c r="K44" s="13"/>
      <c r="L44" s="19"/>
      <c r="M44" s="19"/>
      <c r="N44" s="17"/>
      <c r="O44" s="13"/>
      <c r="P44" s="18"/>
      <c r="Q44" s="18"/>
      <c r="R44" s="18"/>
      <c r="S44" s="18"/>
    </row>
    <row r="45" ht="30" customHeight="1">
      <c r="A45" s="5" t="s">
        <v>17</v>
      </c>
    </row>
    <row r="46" spans="2:11" ht="20.25" customHeight="1">
      <c r="B46" s="2" t="s">
        <v>18</v>
      </c>
      <c r="C46" s="245" t="s">
        <v>28</v>
      </c>
      <c r="D46" s="245"/>
      <c r="I46" s="2" t="s">
        <v>19</v>
      </c>
      <c r="J46" s="246">
        <v>18</v>
      </c>
      <c r="K46" s="246"/>
    </row>
    <row r="47" spans="2:19" ht="20.25" customHeight="1">
      <c r="B47" s="2" t="s">
        <v>20</v>
      </c>
      <c r="C47" s="247" t="s">
        <v>54</v>
      </c>
      <c r="D47" s="247"/>
      <c r="I47" s="2" t="s">
        <v>21</v>
      </c>
      <c r="J47" s="248">
        <v>3</v>
      </c>
      <c r="K47" s="248"/>
      <c r="P47" s="2" t="s">
        <v>22</v>
      </c>
      <c r="Q47" s="243">
        <v>42246</v>
      </c>
      <c r="R47" s="244"/>
      <c r="S47" s="244"/>
    </row>
    <row r="48" ht="9.75" customHeight="1"/>
    <row r="49" spans="1:19" ht="15" customHeight="1">
      <c r="A49" s="232" t="s">
        <v>23</v>
      </c>
      <c r="B49" s="233"/>
      <c r="C49" s="233"/>
      <c r="D49" s="233"/>
      <c r="E49" s="233"/>
      <c r="F49" s="233"/>
      <c r="G49" s="233"/>
      <c r="H49" s="233"/>
      <c r="I49" s="233"/>
      <c r="J49" s="233"/>
      <c r="K49" s="233"/>
      <c r="L49" s="233"/>
      <c r="M49" s="233"/>
      <c r="N49" s="233"/>
      <c r="O49" s="233"/>
      <c r="P49" s="233"/>
      <c r="Q49" s="233"/>
      <c r="R49" s="233"/>
      <c r="S49" s="234"/>
    </row>
    <row r="50" spans="1:19" ht="90" customHeight="1">
      <c r="A50" s="235"/>
      <c r="B50" s="236"/>
      <c r="C50" s="236"/>
      <c r="D50" s="236"/>
      <c r="E50" s="236"/>
      <c r="F50" s="236"/>
      <c r="G50" s="236"/>
      <c r="H50" s="236"/>
      <c r="I50" s="236"/>
      <c r="J50" s="236"/>
      <c r="K50" s="236"/>
      <c r="L50" s="236"/>
      <c r="M50" s="236"/>
      <c r="N50" s="236"/>
      <c r="O50" s="236"/>
      <c r="P50" s="236"/>
      <c r="Q50" s="236"/>
      <c r="R50" s="236"/>
      <c r="S50" s="237"/>
    </row>
    <row r="51" ht="5.25" customHeight="1"/>
    <row r="52" spans="1:19" ht="15" customHeight="1">
      <c r="A52" s="240" t="s">
        <v>24</v>
      </c>
      <c r="B52" s="241"/>
      <c r="C52" s="241"/>
      <c r="D52" s="241"/>
      <c r="E52" s="241"/>
      <c r="F52" s="241"/>
      <c r="G52" s="241"/>
      <c r="H52" s="241"/>
      <c r="I52" s="241"/>
      <c r="J52" s="241"/>
      <c r="K52" s="241"/>
      <c r="L52" s="241"/>
      <c r="M52" s="241"/>
      <c r="N52" s="241"/>
      <c r="O52" s="241"/>
      <c r="P52" s="241"/>
      <c r="Q52" s="241"/>
      <c r="R52" s="241"/>
      <c r="S52" s="242"/>
    </row>
    <row r="53" spans="1:19" ht="6.75" customHeight="1">
      <c r="A53" s="24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3"/>
    </row>
    <row r="54" spans="1:19" ht="18" customHeight="1">
      <c r="A54" s="20" t="s">
        <v>3</v>
      </c>
      <c r="B54" s="21"/>
      <c r="C54" s="21"/>
      <c r="D54" s="21"/>
      <c r="E54" s="21"/>
      <c r="F54" s="21"/>
      <c r="G54" s="21"/>
      <c r="H54" s="21"/>
      <c r="I54" s="21"/>
      <c r="J54" s="21"/>
      <c r="K54" s="22" t="s">
        <v>4</v>
      </c>
      <c r="L54" s="21"/>
      <c r="M54" s="21"/>
      <c r="N54" s="21"/>
      <c r="O54" s="21"/>
      <c r="P54" s="21"/>
      <c r="Q54" s="21"/>
      <c r="R54" s="21"/>
      <c r="S54" s="23"/>
    </row>
    <row r="55" spans="1:19" ht="18" customHeight="1">
      <c r="A55" s="25"/>
      <c r="B55" s="26" t="s">
        <v>34</v>
      </c>
      <c r="C55" s="27"/>
      <c r="D55" s="28"/>
      <c r="E55" s="26" t="s">
        <v>35</v>
      </c>
      <c r="F55" s="27"/>
      <c r="G55" s="27"/>
      <c r="H55" s="27"/>
      <c r="I55" s="28"/>
      <c r="J55" s="21"/>
      <c r="K55" s="29"/>
      <c r="L55" s="26" t="s">
        <v>34</v>
      </c>
      <c r="M55" s="27"/>
      <c r="N55" s="28"/>
      <c r="O55" s="26" t="s">
        <v>35</v>
      </c>
      <c r="P55" s="27"/>
      <c r="Q55" s="27"/>
      <c r="R55" s="27"/>
      <c r="S55" s="30"/>
    </row>
    <row r="56" spans="1:19" ht="18" customHeight="1">
      <c r="A56" s="31" t="s">
        <v>36</v>
      </c>
      <c r="B56" s="32" t="s">
        <v>37</v>
      </c>
      <c r="C56" s="33"/>
      <c r="D56" s="34" t="s">
        <v>38</v>
      </c>
      <c r="E56" s="32" t="s">
        <v>37</v>
      </c>
      <c r="F56" s="35"/>
      <c r="G56" s="35"/>
      <c r="H56" s="36"/>
      <c r="I56" s="34" t="s">
        <v>38</v>
      </c>
      <c r="J56" s="21"/>
      <c r="K56" s="37" t="s">
        <v>36</v>
      </c>
      <c r="L56" s="32" t="s">
        <v>37</v>
      </c>
      <c r="M56" s="33"/>
      <c r="N56" s="34" t="s">
        <v>38</v>
      </c>
      <c r="O56" s="32" t="s">
        <v>37</v>
      </c>
      <c r="P56" s="35"/>
      <c r="Q56" s="35"/>
      <c r="R56" s="36"/>
      <c r="S56" s="38" t="s">
        <v>38</v>
      </c>
    </row>
    <row r="57" spans="1:19" ht="18" customHeight="1">
      <c r="A57" s="39"/>
      <c r="B57" s="278"/>
      <c r="C57" s="279"/>
      <c r="D57" s="40"/>
      <c r="E57" s="278"/>
      <c r="F57" s="280"/>
      <c r="G57" s="280"/>
      <c r="H57" s="279"/>
      <c r="I57" s="40"/>
      <c r="J57" s="21"/>
      <c r="K57" s="41"/>
      <c r="L57" s="278"/>
      <c r="M57" s="279"/>
      <c r="N57" s="40"/>
      <c r="O57" s="278"/>
      <c r="P57" s="280"/>
      <c r="Q57" s="280"/>
      <c r="R57" s="279"/>
      <c r="S57" s="42"/>
    </row>
    <row r="58" spans="1:19" ht="18" customHeight="1">
      <c r="A58" s="39"/>
      <c r="B58" s="278"/>
      <c r="C58" s="279"/>
      <c r="D58" s="40"/>
      <c r="E58" s="278"/>
      <c r="F58" s="280"/>
      <c r="G58" s="280"/>
      <c r="H58" s="279"/>
      <c r="I58" s="40"/>
      <c r="J58" s="21"/>
      <c r="K58" s="41"/>
      <c r="L58" s="278"/>
      <c r="M58" s="279"/>
      <c r="N58" s="40"/>
      <c r="O58" s="278"/>
      <c r="P58" s="280"/>
      <c r="Q58" s="280"/>
      <c r="R58" s="279"/>
      <c r="S58" s="42"/>
    </row>
    <row r="59" spans="1:19" ht="11.25" customHeight="1">
      <c r="A59" s="43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5"/>
    </row>
    <row r="60" spans="1:19" ht="3.75" customHeight="1">
      <c r="A60" s="22"/>
      <c r="B60" s="21"/>
      <c r="C60" s="21"/>
      <c r="D60" s="21"/>
      <c r="E60" s="21"/>
      <c r="F60" s="21"/>
      <c r="G60" s="21"/>
      <c r="H60" s="21"/>
      <c r="I60" s="21"/>
      <c r="J60" s="21"/>
      <c r="K60" s="22"/>
      <c r="L60" s="21"/>
      <c r="M60" s="21"/>
      <c r="N60" s="21"/>
      <c r="O60" s="21"/>
      <c r="P60" s="21"/>
      <c r="Q60" s="21"/>
      <c r="R60" s="21"/>
      <c r="S60" s="21"/>
    </row>
    <row r="61" spans="1:19" ht="19.5" customHeight="1">
      <c r="A61" s="226" t="s">
        <v>25</v>
      </c>
      <c r="B61" s="227"/>
      <c r="C61" s="227"/>
      <c r="D61" s="227"/>
      <c r="E61" s="227"/>
      <c r="F61" s="227"/>
      <c r="G61" s="227"/>
      <c r="H61" s="227"/>
      <c r="I61" s="227"/>
      <c r="J61" s="227"/>
      <c r="K61" s="227"/>
      <c r="L61" s="227"/>
      <c r="M61" s="227"/>
      <c r="N61" s="227"/>
      <c r="O61" s="227"/>
      <c r="P61" s="227"/>
      <c r="Q61" s="227"/>
      <c r="R61" s="227"/>
      <c r="S61" s="228"/>
    </row>
    <row r="62" spans="1:19" ht="90" customHeight="1">
      <c r="A62" s="229"/>
      <c r="B62" s="230"/>
      <c r="C62" s="230"/>
      <c r="D62" s="230"/>
      <c r="E62" s="230"/>
      <c r="F62" s="230"/>
      <c r="G62" s="230"/>
      <c r="H62" s="230"/>
      <c r="I62" s="230"/>
      <c r="J62" s="230"/>
      <c r="K62" s="230"/>
      <c r="L62" s="230"/>
      <c r="M62" s="230"/>
      <c r="N62" s="230"/>
      <c r="O62" s="230"/>
      <c r="P62" s="230"/>
      <c r="Q62" s="230"/>
      <c r="R62" s="230"/>
      <c r="S62" s="231"/>
    </row>
    <row r="63" ht="5.25" customHeight="1"/>
    <row r="64" spans="1:19" ht="15" customHeight="1">
      <c r="A64" s="232" t="s">
        <v>26</v>
      </c>
      <c r="B64" s="233"/>
      <c r="C64" s="233"/>
      <c r="D64" s="233"/>
      <c r="E64" s="233"/>
      <c r="F64" s="233"/>
      <c r="G64" s="233"/>
      <c r="H64" s="233"/>
      <c r="I64" s="233"/>
      <c r="J64" s="233"/>
      <c r="K64" s="233"/>
      <c r="L64" s="233"/>
      <c r="M64" s="233"/>
      <c r="N64" s="233"/>
      <c r="O64" s="233"/>
      <c r="P64" s="233"/>
      <c r="Q64" s="233"/>
      <c r="R64" s="233"/>
      <c r="S64" s="234"/>
    </row>
    <row r="65" spans="1:19" ht="90" customHeight="1">
      <c r="A65" s="235"/>
      <c r="B65" s="236"/>
      <c r="C65" s="236"/>
      <c r="D65" s="236"/>
      <c r="E65" s="236"/>
      <c r="F65" s="236"/>
      <c r="G65" s="236"/>
      <c r="H65" s="236"/>
      <c r="I65" s="236"/>
      <c r="J65" s="236"/>
      <c r="K65" s="236"/>
      <c r="L65" s="236"/>
      <c r="M65" s="236"/>
      <c r="N65" s="236"/>
      <c r="O65" s="236"/>
      <c r="P65" s="236"/>
      <c r="Q65" s="236"/>
      <c r="R65" s="236"/>
      <c r="S65" s="237"/>
    </row>
    <row r="66" spans="1:8" ht="30" customHeight="1">
      <c r="A66" s="224" t="s">
        <v>27</v>
      </c>
      <c r="B66" s="224"/>
      <c r="C66" s="225"/>
      <c r="D66" s="225"/>
      <c r="E66" s="225"/>
      <c r="F66" s="225"/>
      <c r="G66" s="225"/>
      <c r="H66" s="225"/>
    </row>
    <row r="67" spans="11:16" ht="12.75">
      <c r="K67" s="66" t="s">
        <v>40</v>
      </c>
      <c r="L67" s="67" t="s">
        <v>74</v>
      </c>
      <c r="M67" s="68"/>
      <c r="N67" s="68"/>
      <c r="O67" s="67" t="s">
        <v>80</v>
      </c>
      <c r="P67" s="69"/>
    </row>
    <row r="68" spans="11:16" ht="12.75">
      <c r="K68" s="66" t="s">
        <v>42</v>
      </c>
      <c r="L68" s="67" t="s">
        <v>70</v>
      </c>
      <c r="M68" s="68"/>
      <c r="N68" s="68"/>
      <c r="O68" s="67" t="s">
        <v>81</v>
      </c>
      <c r="P68" s="69"/>
    </row>
    <row r="69" spans="11:16" ht="12.75">
      <c r="K69" s="66" t="s">
        <v>28</v>
      </c>
      <c r="L69" s="67" t="s">
        <v>75</v>
      </c>
      <c r="M69" s="68"/>
      <c r="N69" s="68"/>
      <c r="O69" s="67" t="s">
        <v>82</v>
      </c>
      <c r="P69" s="69"/>
    </row>
    <row r="70" spans="11:16" ht="12.75">
      <c r="K70" s="66" t="s">
        <v>43</v>
      </c>
      <c r="L70" s="67" t="s">
        <v>76</v>
      </c>
      <c r="M70" s="68"/>
      <c r="N70" s="68"/>
      <c r="O70" s="67" t="s">
        <v>66</v>
      </c>
      <c r="P70" s="69"/>
    </row>
    <row r="71" spans="11:16" ht="12.75">
      <c r="K71" s="66" t="s">
        <v>41</v>
      </c>
      <c r="L71" s="67" t="s">
        <v>77</v>
      </c>
      <c r="M71" s="68"/>
      <c r="N71" s="68"/>
      <c r="O71" s="67" t="s">
        <v>83</v>
      </c>
      <c r="P71" s="69"/>
    </row>
    <row r="72" spans="11:16" ht="12.75">
      <c r="K72" s="66" t="s">
        <v>44</v>
      </c>
      <c r="L72" s="67" t="s">
        <v>71</v>
      </c>
      <c r="M72" s="68"/>
      <c r="N72" s="68"/>
      <c r="O72" s="67" t="s">
        <v>84</v>
      </c>
      <c r="P72" s="69"/>
    </row>
    <row r="73" spans="11:16" ht="12.75">
      <c r="K73" s="66" t="s">
        <v>45</v>
      </c>
      <c r="L73" s="67" t="s">
        <v>67</v>
      </c>
      <c r="M73" s="68"/>
      <c r="N73" s="68"/>
      <c r="O73" s="67" t="s">
        <v>64</v>
      </c>
      <c r="P73" s="69"/>
    </row>
    <row r="74" spans="11:16" ht="12.75">
      <c r="K74" s="66" t="s">
        <v>46</v>
      </c>
      <c r="L74" s="67" t="s">
        <v>68</v>
      </c>
      <c r="M74" s="68"/>
      <c r="N74" s="68"/>
      <c r="O74" s="67" t="s">
        <v>85</v>
      </c>
      <c r="P74" s="69"/>
    </row>
    <row r="75" spans="11:16" ht="12.75">
      <c r="K75" s="66" t="s">
        <v>47</v>
      </c>
      <c r="L75" s="67" t="s">
        <v>73</v>
      </c>
      <c r="M75" s="68"/>
      <c r="N75" s="68"/>
      <c r="O75" s="67" t="s">
        <v>65</v>
      </c>
      <c r="P75" s="69"/>
    </row>
    <row r="76" spans="11:16" ht="12.75">
      <c r="K76" s="66" t="s">
        <v>48</v>
      </c>
      <c r="L76" s="67" t="s">
        <v>69</v>
      </c>
      <c r="M76" s="68"/>
      <c r="N76" s="68"/>
      <c r="O76" s="67" t="s">
        <v>86</v>
      </c>
      <c r="P76" s="69"/>
    </row>
    <row r="77" spans="11:16" ht="12.75">
      <c r="K77" s="66" t="s">
        <v>49</v>
      </c>
      <c r="L77" s="67" t="s">
        <v>78</v>
      </c>
      <c r="M77" s="68"/>
      <c r="N77" s="68"/>
      <c r="O77" s="67" t="s">
        <v>87</v>
      </c>
      <c r="P77" s="69"/>
    </row>
    <row r="78" spans="11:16" ht="12.75">
      <c r="K78" s="66" t="s">
        <v>50</v>
      </c>
      <c r="L78" s="67" t="s">
        <v>79</v>
      </c>
      <c r="M78" s="68"/>
      <c r="N78" s="68"/>
      <c r="O78" s="67"/>
      <c r="P78" s="69"/>
    </row>
    <row r="79" spans="11:16" ht="12.75">
      <c r="K79" s="66" t="s">
        <v>51</v>
      </c>
      <c r="L79" s="67" t="s">
        <v>72</v>
      </c>
      <c r="M79" s="68"/>
      <c r="N79" s="68"/>
      <c r="O79" s="67"/>
      <c r="P79" s="69"/>
    </row>
    <row r="80" spans="11:16" ht="12.75">
      <c r="K80" s="66" t="s">
        <v>52</v>
      </c>
      <c r="L80" s="67"/>
      <c r="M80" s="68"/>
      <c r="N80" s="68"/>
      <c r="O80" s="67"/>
      <c r="P80" s="69"/>
    </row>
    <row r="81" spans="11:16" ht="12.75">
      <c r="K81" s="66" t="s">
        <v>53</v>
      </c>
      <c r="L81" s="67"/>
      <c r="M81" s="68"/>
      <c r="N81" s="68"/>
      <c r="O81" s="67"/>
      <c r="P81" s="69"/>
    </row>
    <row r="82" spans="11:16" ht="12.75">
      <c r="K82" s="66" t="s">
        <v>54</v>
      </c>
      <c r="L82" s="67"/>
      <c r="M82" s="68"/>
      <c r="N82" s="68"/>
      <c r="O82" s="67"/>
      <c r="P82" s="69"/>
    </row>
    <row r="83" spans="11:16" ht="12.75">
      <c r="K83" s="66" t="s">
        <v>55</v>
      </c>
      <c r="L83" s="70"/>
      <c r="M83" s="70"/>
      <c r="N83" s="70"/>
      <c r="O83" s="67"/>
      <c r="P83" s="69"/>
    </row>
    <row r="84" spans="11:16" ht="12.75">
      <c r="K84" s="66" t="s">
        <v>56</v>
      </c>
      <c r="L84" s="70"/>
      <c r="M84" s="70"/>
      <c r="N84" s="70"/>
      <c r="O84" s="67"/>
      <c r="P84" s="69"/>
    </row>
    <row r="85" spans="11:16" ht="12.75">
      <c r="K85" s="66" t="s">
        <v>57</v>
      </c>
      <c r="L85" s="70"/>
      <c r="M85" s="70"/>
      <c r="N85" s="70"/>
      <c r="O85" s="67"/>
      <c r="P85" s="69"/>
    </row>
    <row r="86" spans="11:16" ht="12.75">
      <c r="K86" s="66" t="s">
        <v>58</v>
      </c>
      <c r="L86" s="70"/>
      <c r="M86" s="70"/>
      <c r="N86" s="70"/>
      <c r="O86" s="67"/>
      <c r="P86" s="69"/>
    </row>
    <row r="87" spans="11:16" ht="12.75">
      <c r="K87" s="66" t="s">
        <v>59</v>
      </c>
      <c r="L87" s="70"/>
      <c r="M87" s="70"/>
      <c r="N87" s="70"/>
      <c r="O87" s="67"/>
      <c r="P87" s="69"/>
    </row>
    <row r="88" spans="11:16" ht="12.75">
      <c r="K88" s="66" t="s">
        <v>60</v>
      </c>
      <c r="L88" s="70"/>
      <c r="M88" s="70"/>
      <c r="N88" s="70"/>
      <c r="O88" s="70"/>
      <c r="P88" s="70"/>
    </row>
    <row r="89" spans="11:16" ht="12.75">
      <c r="K89" s="66" t="s">
        <v>61</v>
      </c>
      <c r="L89" s="70"/>
      <c r="M89" s="70"/>
      <c r="N89" s="70"/>
      <c r="O89" s="70"/>
      <c r="P89" s="70"/>
    </row>
    <row r="90" spans="11:16" ht="12.75">
      <c r="K90" s="66" t="s">
        <v>62</v>
      </c>
      <c r="L90" s="70"/>
      <c r="M90" s="70"/>
      <c r="N90" s="70"/>
      <c r="O90" s="70"/>
      <c r="P90" s="70"/>
    </row>
    <row r="91" spans="11:16" ht="12.75">
      <c r="K91" s="66" t="s">
        <v>63</v>
      </c>
      <c r="L91" s="70"/>
      <c r="M91" s="70"/>
      <c r="N91" s="70"/>
      <c r="O91" s="70"/>
      <c r="P91" s="70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</sheetData>
  <sheetProtection password="CF34" sheet="1" objects="1" scenarios="1" selectLockedCells="1"/>
  <mergeCells count="94">
    <mergeCell ref="A37:B37"/>
    <mergeCell ref="A15:B16"/>
    <mergeCell ref="A17:B17"/>
    <mergeCell ref="A22:B22"/>
    <mergeCell ref="A35:B36"/>
    <mergeCell ref="A33:B34"/>
    <mergeCell ref="A32:B32"/>
    <mergeCell ref="A30:B31"/>
    <mergeCell ref="A28:B29"/>
    <mergeCell ref="A27:B27"/>
    <mergeCell ref="A12:B12"/>
    <mergeCell ref="A8:B9"/>
    <mergeCell ref="A20:B21"/>
    <mergeCell ref="A25:B26"/>
    <mergeCell ref="A23:B24"/>
    <mergeCell ref="A18:B19"/>
    <mergeCell ref="A13:B14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K17:L17"/>
    <mergeCell ref="C5:C6"/>
    <mergeCell ref="A6:B6"/>
    <mergeCell ref="A10:B11"/>
    <mergeCell ref="A5:B5"/>
    <mergeCell ref="G41:H41"/>
    <mergeCell ref="C41:E41"/>
    <mergeCell ref="I26:I27"/>
    <mergeCell ref="I36:I37"/>
    <mergeCell ref="I31:I32"/>
    <mergeCell ref="Q1:S1"/>
    <mergeCell ref="I16:I17"/>
    <mergeCell ref="I21:I22"/>
    <mergeCell ref="M5:M6"/>
    <mergeCell ref="D5:G5"/>
    <mergeCell ref="K5:L5"/>
    <mergeCell ref="K6:L6"/>
    <mergeCell ref="I11:I12"/>
    <mergeCell ref="K8:L9"/>
    <mergeCell ref="K15:L16"/>
    <mergeCell ref="N5:Q5"/>
    <mergeCell ref="K12:L12"/>
    <mergeCell ref="K10:L11"/>
    <mergeCell ref="K13:L14"/>
    <mergeCell ref="B3:I3"/>
    <mergeCell ref="B1:C2"/>
    <mergeCell ref="D1:I1"/>
    <mergeCell ref="L3:S3"/>
    <mergeCell ref="L1:N1"/>
    <mergeCell ref="O1:P1"/>
    <mergeCell ref="K20:L21"/>
    <mergeCell ref="S36:S37"/>
    <mergeCell ref="S26:S27"/>
    <mergeCell ref="K33:L34"/>
    <mergeCell ref="K37:L37"/>
    <mergeCell ref="K35:L36"/>
    <mergeCell ref="K22:L22"/>
    <mergeCell ref="K25:L26"/>
    <mergeCell ref="S11:S12"/>
    <mergeCell ref="S31:S32"/>
    <mergeCell ref="S16:S17"/>
    <mergeCell ref="K23:L24"/>
    <mergeCell ref="K28:L29"/>
    <mergeCell ref="K27:L27"/>
    <mergeCell ref="K30:L31"/>
    <mergeCell ref="K32:L32"/>
    <mergeCell ref="S21:S22"/>
    <mergeCell ref="K18:L19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M41:O41"/>
    <mergeCell ref="M42:O42"/>
    <mergeCell ref="C43:H43"/>
    <mergeCell ref="L43:M43"/>
    <mergeCell ref="A66:B66"/>
    <mergeCell ref="C66:H66"/>
    <mergeCell ref="A61:S61"/>
    <mergeCell ref="A62:S62"/>
    <mergeCell ref="A64:S64"/>
    <mergeCell ref="A65:S65"/>
    <mergeCell ref="C42:E42"/>
  </mergeCells>
  <dataValidations count="6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list" allowBlank="1" showInputMessage="1" showErrorMessage="1" prompt="Vyber čas zahájení" sqref="C46:D46">
      <formula1>$K$67:$K$78</formula1>
    </dataValidation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sqref="B3:I3 L3:S3">
      <formula1>$L$67:$L$82</formula1>
    </dataValidation>
    <dataValidation type="list" allowBlank="1" showInputMessage="1" showErrorMessage="1" prompt="Vyber dráhu" sqref="L1:N1">
      <formula1>$O$67:$O$87</formula1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9"/>
  <sheetViews>
    <sheetView showGridLines="0" showRowColHeaders="0" zoomScalePageLayoutView="0" workbookViewId="0" topLeftCell="A1">
      <selection activeCell="L1" sqref="L1:N1"/>
    </sheetView>
  </sheetViews>
  <sheetFormatPr defaultColWidth="9.00390625" defaultRowHeight="12.75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7.75" customHeight="1">
      <c r="B1" s="322" t="s">
        <v>176</v>
      </c>
      <c r="C1" s="322"/>
      <c r="D1" s="268" t="s">
        <v>0</v>
      </c>
      <c r="E1" s="268"/>
      <c r="F1" s="268"/>
      <c r="G1" s="268"/>
      <c r="H1" s="268"/>
      <c r="I1" s="268"/>
      <c r="K1" s="1" t="s">
        <v>1</v>
      </c>
      <c r="L1" s="324" t="s">
        <v>175</v>
      </c>
      <c r="M1" s="324"/>
      <c r="N1" s="324"/>
      <c r="O1" s="270" t="s">
        <v>2</v>
      </c>
      <c r="P1" s="270"/>
      <c r="Q1" s="325" t="s">
        <v>174</v>
      </c>
      <c r="R1" s="325"/>
      <c r="S1" s="325"/>
    </row>
    <row r="2" spans="2:3" ht="9.75" customHeight="1" thickBot="1">
      <c r="B2" s="323"/>
      <c r="C2" s="323"/>
    </row>
    <row r="3" spans="1:19" ht="19.5" customHeight="1" thickBot="1">
      <c r="A3" s="220" t="s">
        <v>3</v>
      </c>
      <c r="B3" s="319" t="s">
        <v>173</v>
      </c>
      <c r="C3" s="320"/>
      <c r="D3" s="320"/>
      <c r="E3" s="320"/>
      <c r="F3" s="320"/>
      <c r="G3" s="320"/>
      <c r="H3" s="320"/>
      <c r="I3" s="321"/>
      <c r="K3" s="220" t="s">
        <v>4</v>
      </c>
      <c r="L3" s="319" t="s">
        <v>172</v>
      </c>
      <c r="M3" s="320"/>
      <c r="N3" s="320"/>
      <c r="O3" s="320"/>
      <c r="P3" s="320"/>
      <c r="Q3" s="320"/>
      <c r="R3" s="320"/>
      <c r="S3" s="321"/>
    </row>
    <row r="4" ht="4.5" customHeight="1" thickBot="1"/>
    <row r="5" spans="1:19" ht="12.75" customHeight="1">
      <c r="A5" s="308" t="s">
        <v>5</v>
      </c>
      <c r="B5" s="309"/>
      <c r="C5" s="312" t="s">
        <v>6</v>
      </c>
      <c r="D5" s="314" t="s">
        <v>7</v>
      </c>
      <c r="E5" s="315"/>
      <c r="F5" s="315"/>
      <c r="G5" s="316"/>
      <c r="H5" s="317" t="s">
        <v>8</v>
      </c>
      <c r="I5" s="318"/>
      <c r="K5" s="308" t="s">
        <v>5</v>
      </c>
      <c r="L5" s="309"/>
      <c r="M5" s="312" t="s">
        <v>6</v>
      </c>
      <c r="N5" s="314" t="s">
        <v>7</v>
      </c>
      <c r="O5" s="315"/>
      <c r="P5" s="315"/>
      <c r="Q5" s="316"/>
      <c r="R5" s="317" t="s">
        <v>8</v>
      </c>
      <c r="S5" s="318"/>
    </row>
    <row r="6" spans="1:19" ht="12.75" customHeight="1" thickBot="1">
      <c r="A6" s="310" t="s">
        <v>9</v>
      </c>
      <c r="B6" s="311"/>
      <c r="C6" s="313"/>
      <c r="D6" s="219" t="s">
        <v>10</v>
      </c>
      <c r="E6" s="218" t="s">
        <v>11</v>
      </c>
      <c r="F6" s="218" t="s">
        <v>12</v>
      </c>
      <c r="G6" s="217" t="s">
        <v>13</v>
      </c>
      <c r="H6" s="216" t="s">
        <v>171</v>
      </c>
      <c r="I6" s="215" t="s">
        <v>14</v>
      </c>
      <c r="K6" s="310" t="s">
        <v>9</v>
      </c>
      <c r="L6" s="311"/>
      <c r="M6" s="313"/>
      <c r="N6" s="219" t="s">
        <v>10</v>
      </c>
      <c r="O6" s="218" t="s">
        <v>11</v>
      </c>
      <c r="P6" s="218" t="s">
        <v>12</v>
      </c>
      <c r="Q6" s="217" t="s">
        <v>13</v>
      </c>
      <c r="R6" s="216" t="s">
        <v>171</v>
      </c>
      <c r="S6" s="215" t="s">
        <v>14</v>
      </c>
    </row>
    <row r="7" spans="1:12" ht="4.5" customHeight="1" thickBot="1">
      <c r="A7" s="3"/>
      <c r="B7" s="3"/>
      <c r="K7" s="3"/>
      <c r="L7" s="3"/>
    </row>
    <row r="8" spans="1:19" ht="12.75" customHeight="1">
      <c r="A8" s="297" t="s">
        <v>170</v>
      </c>
      <c r="B8" s="298"/>
      <c r="C8" s="212">
        <v>1</v>
      </c>
      <c r="D8" s="211">
        <v>138</v>
      </c>
      <c r="E8" s="210">
        <v>43</v>
      </c>
      <c r="F8" s="210">
        <v>10</v>
      </c>
      <c r="G8" s="213">
        <f>IF(ISBLANK(D8),"",D8+E8)</f>
        <v>181</v>
      </c>
      <c r="H8" s="214"/>
      <c r="I8" s="4"/>
      <c r="K8" s="297" t="s">
        <v>156</v>
      </c>
      <c r="L8" s="298"/>
      <c r="M8" s="212">
        <v>1</v>
      </c>
      <c r="N8" s="211">
        <v>116</v>
      </c>
      <c r="O8" s="210">
        <v>54</v>
      </c>
      <c r="P8" s="210">
        <v>7</v>
      </c>
      <c r="Q8" s="209">
        <f>IF(ISBLANK(N8),"",N8+O8)</f>
        <v>170</v>
      </c>
      <c r="R8" s="214"/>
      <c r="S8" s="4"/>
    </row>
    <row r="9" spans="1:19" ht="12.75" customHeight="1">
      <c r="A9" s="299"/>
      <c r="B9" s="300"/>
      <c r="C9" s="207">
        <v>2</v>
      </c>
      <c r="D9" s="206">
        <v>146</v>
      </c>
      <c r="E9" s="205">
        <v>61</v>
      </c>
      <c r="F9" s="205">
        <v>2</v>
      </c>
      <c r="G9" s="208">
        <f>IF(ISBLANK(D9),"",D9+E9)</f>
        <v>207</v>
      </c>
      <c r="H9" s="198"/>
      <c r="I9" s="4"/>
      <c r="K9" s="299"/>
      <c r="L9" s="300"/>
      <c r="M9" s="207">
        <v>2</v>
      </c>
      <c r="N9" s="206">
        <v>135</v>
      </c>
      <c r="O9" s="205">
        <v>70</v>
      </c>
      <c r="P9" s="205">
        <v>5</v>
      </c>
      <c r="Q9" s="204">
        <f>IF(ISBLANK(N9),"",N9+O9)</f>
        <v>205</v>
      </c>
      <c r="R9" s="198"/>
      <c r="S9" s="4"/>
    </row>
    <row r="10" spans="1:19" ht="12.75" customHeight="1" thickBot="1">
      <c r="A10" s="301" t="s">
        <v>163</v>
      </c>
      <c r="B10" s="302"/>
      <c r="C10" s="207">
        <v>3</v>
      </c>
      <c r="D10" s="206"/>
      <c r="E10" s="205"/>
      <c r="F10" s="205"/>
      <c r="G10" s="208">
        <f>IF(ISBLANK(D10),"",D10+E10)</f>
      </c>
      <c r="H10" s="198"/>
      <c r="I10" s="4"/>
      <c r="K10" s="301" t="s">
        <v>169</v>
      </c>
      <c r="L10" s="302"/>
      <c r="M10" s="207">
        <v>3</v>
      </c>
      <c r="N10" s="206"/>
      <c r="O10" s="205"/>
      <c r="P10" s="205"/>
      <c r="Q10" s="204">
        <f>IF(ISBLANK(N10),"",N10+O10)</f>
      </c>
      <c r="R10" s="198"/>
      <c r="S10" s="4"/>
    </row>
    <row r="11" spans="1:19" ht="12.75" customHeight="1">
      <c r="A11" s="303"/>
      <c r="B11" s="304"/>
      <c r="C11" s="202">
        <v>4</v>
      </c>
      <c r="D11" s="201"/>
      <c r="E11" s="200"/>
      <c r="F11" s="200"/>
      <c r="G11" s="203">
        <f>IF(ISBLANK(D11),"",D11+E11)</f>
      </c>
      <c r="H11" s="198"/>
      <c r="I11" s="290">
        <f>IF(ISNUMBER(G12),IF(G12&gt;Q12,2,IF(G12=Q12,1,0)),"")</f>
        <v>2</v>
      </c>
      <c r="K11" s="303"/>
      <c r="L11" s="304"/>
      <c r="M11" s="202">
        <v>4</v>
      </c>
      <c r="N11" s="201"/>
      <c r="O11" s="200"/>
      <c r="P11" s="200"/>
      <c r="Q11" s="199">
        <f>IF(ISBLANK(N11),"",N11+O11)</f>
      </c>
      <c r="R11" s="198"/>
      <c r="S11" s="290">
        <f>IF(ISNUMBER(Q12),IF(G12&lt;Q12,2,IF(G12=Q12,1,0)),"")</f>
        <v>0</v>
      </c>
    </row>
    <row r="12" spans="1:19" ht="15.75" customHeight="1" thickBot="1">
      <c r="A12" s="305">
        <v>9287</v>
      </c>
      <c r="B12" s="306"/>
      <c r="C12" s="196" t="s">
        <v>13</v>
      </c>
      <c r="D12" s="195">
        <f>IF(ISNUMBER(D8),SUM(D8:D11),"")</f>
        <v>284</v>
      </c>
      <c r="E12" s="194">
        <f>IF(ISNUMBER(E8),SUM(E8:E11),"")</f>
        <v>104</v>
      </c>
      <c r="F12" s="194">
        <f>IF(ISNUMBER(F8),SUM(F8:F11),"")</f>
        <v>12</v>
      </c>
      <c r="G12" s="197">
        <f>IF(ISNUMBER(G8),SUM(G8:G11),"")</f>
        <v>388</v>
      </c>
      <c r="H12" s="192"/>
      <c r="I12" s="291"/>
      <c r="K12" s="305">
        <v>16919</v>
      </c>
      <c r="L12" s="306"/>
      <c r="M12" s="196" t="s">
        <v>13</v>
      </c>
      <c r="N12" s="195">
        <f>IF(ISNUMBER(N8),SUM(N8:N11),"")</f>
        <v>251</v>
      </c>
      <c r="O12" s="194">
        <f>IF(ISNUMBER(O8),SUM(O8:O11),"")</f>
        <v>124</v>
      </c>
      <c r="P12" s="194">
        <f>IF(ISNUMBER(P8),SUM(P8:P11),"")</f>
        <v>12</v>
      </c>
      <c r="Q12" s="193">
        <f>IF(ISNUMBER(Q8),SUM(Q8:Q11),"")</f>
        <v>375</v>
      </c>
      <c r="R12" s="192"/>
      <c r="S12" s="291"/>
    </row>
    <row r="13" spans="1:19" ht="12.75" customHeight="1">
      <c r="A13" s="297" t="s">
        <v>167</v>
      </c>
      <c r="B13" s="298"/>
      <c r="C13" s="212">
        <v>1</v>
      </c>
      <c r="D13" s="211">
        <v>135</v>
      </c>
      <c r="E13" s="210">
        <v>54</v>
      </c>
      <c r="F13" s="210">
        <v>5</v>
      </c>
      <c r="G13" s="213">
        <f>IF(ISBLANK(D13),"",D13+E13)</f>
        <v>189</v>
      </c>
      <c r="H13" s="198"/>
      <c r="I13" s="4"/>
      <c r="K13" s="297" t="s">
        <v>165</v>
      </c>
      <c r="L13" s="298"/>
      <c r="M13" s="212">
        <v>1</v>
      </c>
      <c r="N13" s="211">
        <v>154</v>
      </c>
      <c r="O13" s="210">
        <v>72</v>
      </c>
      <c r="P13" s="210">
        <v>1</v>
      </c>
      <c r="Q13" s="209">
        <f>IF(ISBLANK(N13),"",N13+O13)</f>
        <v>226</v>
      </c>
      <c r="R13" s="198"/>
      <c r="S13" s="4"/>
    </row>
    <row r="14" spans="1:19" ht="12.75" customHeight="1">
      <c r="A14" s="299"/>
      <c r="B14" s="300"/>
      <c r="C14" s="207">
        <v>2</v>
      </c>
      <c r="D14" s="206">
        <v>148</v>
      </c>
      <c r="E14" s="205">
        <v>53</v>
      </c>
      <c r="F14" s="205">
        <v>2</v>
      </c>
      <c r="G14" s="208">
        <f>IF(ISBLANK(D14),"",D14+E14)</f>
        <v>201</v>
      </c>
      <c r="H14" s="198"/>
      <c r="I14" s="4"/>
      <c r="K14" s="299"/>
      <c r="L14" s="300"/>
      <c r="M14" s="207">
        <v>2</v>
      </c>
      <c r="N14" s="206">
        <v>148</v>
      </c>
      <c r="O14" s="205">
        <v>72</v>
      </c>
      <c r="P14" s="205">
        <v>1</v>
      </c>
      <c r="Q14" s="204">
        <f>IF(ISBLANK(N14),"",N14+O14)</f>
        <v>220</v>
      </c>
      <c r="R14" s="198"/>
      <c r="S14" s="4"/>
    </row>
    <row r="15" spans="1:19" ht="12.75" customHeight="1" thickBot="1">
      <c r="A15" s="301" t="s">
        <v>106</v>
      </c>
      <c r="B15" s="302"/>
      <c r="C15" s="207">
        <v>3</v>
      </c>
      <c r="D15" s="206"/>
      <c r="E15" s="205"/>
      <c r="F15" s="205"/>
      <c r="G15" s="208">
        <f>IF(ISBLANK(D15),"",D15+E15)</f>
      </c>
      <c r="H15" s="198"/>
      <c r="I15" s="4"/>
      <c r="K15" s="301" t="s">
        <v>168</v>
      </c>
      <c r="L15" s="302"/>
      <c r="M15" s="207">
        <v>3</v>
      </c>
      <c r="N15" s="206"/>
      <c r="O15" s="205"/>
      <c r="P15" s="205"/>
      <c r="Q15" s="204">
        <f>IF(ISBLANK(N15),"",N15+O15)</f>
      </c>
      <c r="R15" s="198"/>
      <c r="S15" s="4"/>
    </row>
    <row r="16" spans="1:19" ht="12.75" customHeight="1">
      <c r="A16" s="303"/>
      <c r="B16" s="304"/>
      <c r="C16" s="202">
        <v>4</v>
      </c>
      <c r="D16" s="201"/>
      <c r="E16" s="200"/>
      <c r="F16" s="200"/>
      <c r="G16" s="203">
        <f>IF(ISBLANK(D16),"",D16+E16)</f>
      </c>
      <c r="H16" s="198"/>
      <c r="I16" s="290">
        <f>IF(ISNUMBER(G17),IF(G17&gt;Q17,2,IF(G17=Q17,1,0)),"")</f>
        <v>0</v>
      </c>
      <c r="K16" s="303"/>
      <c r="L16" s="304"/>
      <c r="M16" s="202">
        <v>4</v>
      </c>
      <c r="N16" s="201"/>
      <c r="O16" s="200"/>
      <c r="P16" s="200"/>
      <c r="Q16" s="199">
        <f>IF(ISBLANK(N16),"",N16+O16)</f>
      </c>
      <c r="R16" s="198"/>
      <c r="S16" s="290">
        <f>IF(ISNUMBER(Q17),IF(G17&lt;Q17,2,IF(G17=Q17,1,0)),"")</f>
        <v>2</v>
      </c>
    </row>
    <row r="17" spans="1:19" ht="15.75" customHeight="1" thickBot="1">
      <c r="A17" s="305">
        <v>1400</v>
      </c>
      <c r="B17" s="306"/>
      <c r="C17" s="196" t="s">
        <v>13</v>
      </c>
      <c r="D17" s="195">
        <f>IF(ISNUMBER(D13),SUM(D13:D16),"")</f>
        <v>283</v>
      </c>
      <c r="E17" s="194">
        <f>IF(ISNUMBER(E13),SUM(E13:E16),"")</f>
        <v>107</v>
      </c>
      <c r="F17" s="194">
        <f>IF(ISNUMBER(F13),SUM(F13:F16),"")</f>
        <v>7</v>
      </c>
      <c r="G17" s="197">
        <f>IF(ISNUMBER(G13),SUM(G13:G16),"")</f>
        <v>390</v>
      </c>
      <c r="H17" s="192"/>
      <c r="I17" s="291"/>
      <c r="K17" s="305">
        <v>1015</v>
      </c>
      <c r="L17" s="306"/>
      <c r="M17" s="196" t="s">
        <v>13</v>
      </c>
      <c r="N17" s="195">
        <f>IF(ISNUMBER(N13),SUM(N13:N16),"")</f>
        <v>302</v>
      </c>
      <c r="O17" s="194">
        <f>IF(ISNUMBER(O13),SUM(O13:O16),"")</f>
        <v>144</v>
      </c>
      <c r="P17" s="194">
        <f>IF(ISNUMBER(P13),SUM(P13:P16),"")</f>
        <v>2</v>
      </c>
      <c r="Q17" s="193">
        <f>IF(ISNUMBER(Q13),SUM(Q13:Q16),"")</f>
        <v>446</v>
      </c>
      <c r="R17" s="192"/>
      <c r="S17" s="291"/>
    </row>
    <row r="18" spans="1:19" ht="12.75" customHeight="1">
      <c r="A18" s="297" t="s">
        <v>167</v>
      </c>
      <c r="B18" s="298"/>
      <c r="C18" s="212">
        <v>1</v>
      </c>
      <c r="D18" s="211">
        <v>142</v>
      </c>
      <c r="E18" s="210">
        <v>61</v>
      </c>
      <c r="F18" s="210">
        <v>4</v>
      </c>
      <c r="G18" s="213">
        <f>IF(ISBLANK(D18),"",D18+E18)</f>
        <v>203</v>
      </c>
      <c r="H18" s="198"/>
      <c r="I18" s="4"/>
      <c r="K18" s="297" t="s">
        <v>160</v>
      </c>
      <c r="L18" s="298"/>
      <c r="M18" s="212">
        <v>1</v>
      </c>
      <c r="N18" s="211">
        <v>142</v>
      </c>
      <c r="O18" s="210">
        <v>62</v>
      </c>
      <c r="P18" s="210">
        <v>2</v>
      </c>
      <c r="Q18" s="209">
        <f>IF(ISBLANK(N18),"",N18+O18)</f>
        <v>204</v>
      </c>
      <c r="R18" s="198"/>
      <c r="S18" s="4"/>
    </row>
    <row r="19" spans="1:19" ht="12.75" customHeight="1">
      <c r="A19" s="299"/>
      <c r="B19" s="300"/>
      <c r="C19" s="207">
        <v>2</v>
      </c>
      <c r="D19" s="206">
        <v>136</v>
      </c>
      <c r="E19" s="205">
        <v>32</v>
      </c>
      <c r="F19" s="205">
        <v>11</v>
      </c>
      <c r="G19" s="208">
        <f>IF(ISBLANK(D19),"",D19+E19)</f>
        <v>168</v>
      </c>
      <c r="H19" s="198"/>
      <c r="I19" s="4"/>
      <c r="K19" s="299"/>
      <c r="L19" s="300"/>
      <c r="M19" s="207">
        <v>2</v>
      </c>
      <c r="N19" s="206">
        <v>149</v>
      </c>
      <c r="O19" s="205">
        <v>72</v>
      </c>
      <c r="P19" s="205">
        <v>1</v>
      </c>
      <c r="Q19" s="204">
        <f>IF(ISBLANK(N19),"",N19+O19)</f>
        <v>221</v>
      </c>
      <c r="R19" s="198"/>
      <c r="S19" s="4"/>
    </row>
    <row r="20" spans="1:19" ht="12.75" customHeight="1" thickBot="1">
      <c r="A20" s="301" t="s">
        <v>100</v>
      </c>
      <c r="B20" s="302"/>
      <c r="C20" s="207">
        <v>3</v>
      </c>
      <c r="D20" s="206"/>
      <c r="E20" s="205"/>
      <c r="F20" s="205"/>
      <c r="G20" s="208">
        <f>IF(ISBLANK(D20),"",D20+E20)</f>
      </c>
      <c r="H20" s="198"/>
      <c r="I20" s="4"/>
      <c r="K20" s="301" t="s">
        <v>166</v>
      </c>
      <c r="L20" s="302"/>
      <c r="M20" s="207">
        <v>3</v>
      </c>
      <c r="N20" s="206"/>
      <c r="O20" s="205"/>
      <c r="P20" s="205"/>
      <c r="Q20" s="204">
        <f>IF(ISBLANK(N20),"",N20+O20)</f>
      </c>
      <c r="R20" s="198"/>
      <c r="S20" s="4"/>
    </row>
    <row r="21" spans="1:19" ht="12.75" customHeight="1">
      <c r="A21" s="303"/>
      <c r="B21" s="304"/>
      <c r="C21" s="202">
        <v>4</v>
      </c>
      <c r="D21" s="201"/>
      <c r="E21" s="200"/>
      <c r="F21" s="200"/>
      <c r="G21" s="203">
        <f>IF(ISBLANK(D21),"",D21+E21)</f>
      </c>
      <c r="H21" s="198"/>
      <c r="I21" s="290">
        <f>IF(ISNUMBER(G22),IF(G22&gt;Q22,2,IF(G22=Q22,1,0)),"")</f>
        <v>0</v>
      </c>
      <c r="K21" s="303"/>
      <c r="L21" s="304"/>
      <c r="M21" s="202">
        <v>4</v>
      </c>
      <c r="N21" s="201"/>
      <c r="O21" s="200"/>
      <c r="P21" s="200"/>
      <c r="Q21" s="199">
        <f>IF(ISBLANK(N21),"",N21+O21)</f>
      </c>
      <c r="R21" s="198"/>
      <c r="S21" s="290">
        <f>IF(ISNUMBER(Q22),IF(G22&lt;Q22,2,IF(G22=Q22,1,0)),"")</f>
        <v>2</v>
      </c>
    </row>
    <row r="22" spans="1:19" ht="15.75" customHeight="1" thickBot="1">
      <c r="A22" s="305">
        <v>19982</v>
      </c>
      <c r="B22" s="306"/>
      <c r="C22" s="196" t="s">
        <v>13</v>
      </c>
      <c r="D22" s="195">
        <f>IF(ISNUMBER(D18),SUM(D18:D21),"")</f>
        <v>278</v>
      </c>
      <c r="E22" s="194">
        <f>IF(ISNUMBER(E18),SUM(E18:E21),"")</f>
        <v>93</v>
      </c>
      <c r="F22" s="194">
        <f>IF(ISNUMBER(F18),SUM(F18:F21),"")</f>
        <v>15</v>
      </c>
      <c r="G22" s="197">
        <f>IF(ISNUMBER(G18),SUM(G18:G21),"")</f>
        <v>371</v>
      </c>
      <c r="H22" s="192"/>
      <c r="I22" s="291"/>
      <c r="K22" s="305">
        <v>18283</v>
      </c>
      <c r="L22" s="306"/>
      <c r="M22" s="196" t="s">
        <v>13</v>
      </c>
      <c r="N22" s="195">
        <f>IF(ISNUMBER(N18),SUM(N18:N21),"")</f>
        <v>291</v>
      </c>
      <c r="O22" s="194">
        <f>IF(ISNUMBER(O18),SUM(O18:O21),"")</f>
        <v>134</v>
      </c>
      <c r="P22" s="194">
        <f>IF(ISNUMBER(P18),SUM(P18:P21),"")</f>
        <v>3</v>
      </c>
      <c r="Q22" s="193">
        <f>IF(ISNUMBER(Q18),SUM(Q18:Q21),"")</f>
        <v>425</v>
      </c>
      <c r="R22" s="192"/>
      <c r="S22" s="291"/>
    </row>
    <row r="23" spans="1:19" ht="12.75" customHeight="1">
      <c r="A23" s="297" t="s">
        <v>158</v>
      </c>
      <c r="B23" s="298"/>
      <c r="C23" s="212">
        <v>1</v>
      </c>
      <c r="D23" s="211">
        <v>137</v>
      </c>
      <c r="E23" s="210">
        <v>54</v>
      </c>
      <c r="F23" s="210">
        <v>5</v>
      </c>
      <c r="G23" s="213">
        <f>IF(ISBLANK(D23),"",D23+E23)</f>
        <v>191</v>
      </c>
      <c r="H23" s="198"/>
      <c r="I23" s="4"/>
      <c r="K23" s="297" t="s">
        <v>165</v>
      </c>
      <c r="L23" s="298"/>
      <c r="M23" s="212">
        <v>1</v>
      </c>
      <c r="N23" s="211">
        <v>156</v>
      </c>
      <c r="O23" s="210">
        <v>71</v>
      </c>
      <c r="P23" s="210">
        <v>3</v>
      </c>
      <c r="Q23" s="209">
        <f>IF(ISBLANK(N23),"",N23+O23)</f>
        <v>227</v>
      </c>
      <c r="R23" s="198"/>
      <c r="S23" s="4"/>
    </row>
    <row r="24" spans="1:19" ht="12.75" customHeight="1">
      <c r="A24" s="299"/>
      <c r="B24" s="300"/>
      <c r="C24" s="207">
        <v>2</v>
      </c>
      <c r="D24" s="206">
        <v>127</v>
      </c>
      <c r="E24" s="205">
        <v>54</v>
      </c>
      <c r="F24" s="205">
        <v>4</v>
      </c>
      <c r="G24" s="208">
        <f>IF(ISBLANK(D24),"",D24+E24)</f>
        <v>181</v>
      </c>
      <c r="H24" s="198"/>
      <c r="I24" s="4"/>
      <c r="K24" s="299"/>
      <c r="L24" s="300"/>
      <c r="M24" s="207">
        <v>2</v>
      </c>
      <c r="N24" s="206">
        <v>144</v>
      </c>
      <c r="O24" s="205">
        <v>53</v>
      </c>
      <c r="P24" s="205">
        <v>6</v>
      </c>
      <c r="Q24" s="204">
        <f>IF(ISBLANK(N24),"",N24+O24)</f>
        <v>197</v>
      </c>
      <c r="R24" s="198"/>
      <c r="S24" s="4"/>
    </row>
    <row r="25" spans="1:19" ht="12.75" customHeight="1" thickBot="1">
      <c r="A25" s="301" t="s">
        <v>164</v>
      </c>
      <c r="B25" s="302"/>
      <c r="C25" s="207">
        <v>3</v>
      </c>
      <c r="D25" s="206"/>
      <c r="E25" s="205"/>
      <c r="F25" s="205"/>
      <c r="G25" s="208">
        <f>IF(ISBLANK(D25),"",D25+E25)</f>
      </c>
      <c r="H25" s="198"/>
      <c r="I25" s="4"/>
      <c r="K25" s="301" t="s">
        <v>163</v>
      </c>
      <c r="L25" s="302"/>
      <c r="M25" s="207">
        <v>3</v>
      </c>
      <c r="N25" s="206"/>
      <c r="O25" s="205"/>
      <c r="P25" s="205"/>
      <c r="Q25" s="204">
        <f>IF(ISBLANK(N25),"",N25+O25)</f>
      </c>
      <c r="R25" s="198"/>
      <c r="S25" s="4"/>
    </row>
    <row r="26" spans="1:19" ht="12.75" customHeight="1">
      <c r="A26" s="303"/>
      <c r="B26" s="304"/>
      <c r="C26" s="202">
        <v>4</v>
      </c>
      <c r="D26" s="201"/>
      <c r="E26" s="200"/>
      <c r="F26" s="200"/>
      <c r="G26" s="203">
        <f>IF(ISBLANK(D26),"",D26+E26)</f>
      </c>
      <c r="H26" s="198"/>
      <c r="I26" s="290">
        <f>IF(ISNUMBER(G27),IF(G27&gt;Q27,2,IF(G27=Q27,1,0)),"")</f>
        <v>0</v>
      </c>
      <c r="K26" s="303"/>
      <c r="L26" s="304"/>
      <c r="M26" s="202">
        <v>4</v>
      </c>
      <c r="N26" s="201"/>
      <c r="O26" s="200"/>
      <c r="P26" s="200"/>
      <c r="Q26" s="199">
        <f>IF(ISBLANK(N26),"",N26+O26)</f>
      </c>
      <c r="R26" s="198"/>
      <c r="S26" s="290">
        <f>IF(ISNUMBER(Q27),IF(G27&lt;Q27,2,IF(G27=Q27,1,0)),"")</f>
        <v>2</v>
      </c>
    </row>
    <row r="27" spans="1:19" ht="15.75" customHeight="1" thickBot="1">
      <c r="A27" s="305">
        <v>1406</v>
      </c>
      <c r="B27" s="306"/>
      <c r="C27" s="196" t="s">
        <v>13</v>
      </c>
      <c r="D27" s="195">
        <f>IF(ISNUMBER(D23),SUM(D23:D26),"")</f>
        <v>264</v>
      </c>
      <c r="E27" s="194">
        <f>IF(ISNUMBER(E23),SUM(E23:E26),"")</f>
        <v>108</v>
      </c>
      <c r="F27" s="194">
        <f>IF(ISNUMBER(F23),SUM(F23:F26),"")</f>
        <v>9</v>
      </c>
      <c r="G27" s="197">
        <f>IF(ISNUMBER(G23),SUM(G23:G26),"")</f>
        <v>372</v>
      </c>
      <c r="H27" s="192"/>
      <c r="I27" s="291"/>
      <c r="K27" s="305">
        <v>19841</v>
      </c>
      <c r="L27" s="306"/>
      <c r="M27" s="196" t="s">
        <v>13</v>
      </c>
      <c r="N27" s="195">
        <f>IF(ISNUMBER(N23),SUM(N23:N26),"")</f>
        <v>300</v>
      </c>
      <c r="O27" s="194">
        <f>IF(ISNUMBER(O23),SUM(O23:O26),"")</f>
        <v>124</v>
      </c>
      <c r="P27" s="194">
        <f>IF(ISNUMBER(P23),SUM(P23:P26),"")</f>
        <v>9</v>
      </c>
      <c r="Q27" s="193">
        <f>IF(ISNUMBER(Q23),SUM(Q23:Q26),"")</f>
        <v>424</v>
      </c>
      <c r="R27" s="192"/>
      <c r="S27" s="291"/>
    </row>
    <row r="28" spans="1:19" ht="12.75" customHeight="1">
      <c r="A28" s="297" t="s">
        <v>162</v>
      </c>
      <c r="B28" s="298"/>
      <c r="C28" s="212">
        <v>1</v>
      </c>
      <c r="D28" s="211">
        <v>129</v>
      </c>
      <c r="E28" s="210">
        <v>43</v>
      </c>
      <c r="F28" s="210">
        <v>9</v>
      </c>
      <c r="G28" s="213">
        <f>IF(ISBLANK(D28),"",D28+E28)</f>
        <v>172</v>
      </c>
      <c r="H28" s="198"/>
      <c r="I28" s="4"/>
      <c r="K28" s="297" t="s">
        <v>156</v>
      </c>
      <c r="L28" s="298"/>
      <c r="M28" s="212">
        <v>1</v>
      </c>
      <c r="N28" s="211">
        <v>155</v>
      </c>
      <c r="O28" s="210">
        <v>72</v>
      </c>
      <c r="P28" s="210">
        <v>2</v>
      </c>
      <c r="Q28" s="209">
        <f>IF(ISBLANK(N28),"",N28+O28)</f>
        <v>227</v>
      </c>
      <c r="R28" s="198"/>
      <c r="S28" s="4"/>
    </row>
    <row r="29" spans="1:19" ht="12.75" customHeight="1">
      <c r="A29" s="299"/>
      <c r="B29" s="300"/>
      <c r="C29" s="207">
        <v>2</v>
      </c>
      <c r="D29" s="206">
        <v>150</v>
      </c>
      <c r="E29" s="205">
        <v>52</v>
      </c>
      <c r="F29" s="205">
        <v>6</v>
      </c>
      <c r="G29" s="208">
        <f>IF(ISBLANK(D29),"",D29+E29)</f>
        <v>202</v>
      </c>
      <c r="H29" s="198"/>
      <c r="I29" s="4"/>
      <c r="K29" s="299"/>
      <c r="L29" s="300"/>
      <c r="M29" s="207">
        <v>2</v>
      </c>
      <c r="N29" s="206">
        <v>142</v>
      </c>
      <c r="O29" s="205">
        <v>54</v>
      </c>
      <c r="P29" s="205">
        <v>3</v>
      </c>
      <c r="Q29" s="204">
        <f>IF(ISBLANK(N29),"",N29+O29)</f>
        <v>196</v>
      </c>
      <c r="R29" s="198"/>
      <c r="S29" s="4"/>
    </row>
    <row r="30" spans="1:19" ht="12.75" customHeight="1" thickBot="1">
      <c r="A30" s="301" t="s">
        <v>104</v>
      </c>
      <c r="B30" s="302"/>
      <c r="C30" s="207">
        <v>3</v>
      </c>
      <c r="D30" s="206"/>
      <c r="E30" s="205"/>
      <c r="F30" s="205"/>
      <c r="G30" s="208">
        <f>IF(ISBLANK(D30),"",D30+E30)</f>
      </c>
      <c r="H30" s="198"/>
      <c r="I30" s="4"/>
      <c r="K30" s="301" t="s">
        <v>161</v>
      </c>
      <c r="L30" s="302"/>
      <c r="M30" s="207">
        <v>3</v>
      </c>
      <c r="N30" s="206"/>
      <c r="O30" s="205"/>
      <c r="P30" s="205"/>
      <c r="Q30" s="204">
        <f>IF(ISBLANK(N30),"",N30+O30)</f>
      </c>
      <c r="R30" s="198"/>
      <c r="S30" s="4"/>
    </row>
    <row r="31" spans="1:19" ht="12.75" customHeight="1">
      <c r="A31" s="303"/>
      <c r="B31" s="304"/>
      <c r="C31" s="202">
        <v>4</v>
      </c>
      <c r="D31" s="201"/>
      <c r="E31" s="200"/>
      <c r="F31" s="200"/>
      <c r="G31" s="203">
        <f>IF(ISBLANK(D31),"",D31+E31)</f>
      </c>
      <c r="H31" s="198"/>
      <c r="I31" s="290">
        <f>IF(ISNUMBER(G32),IF(G32&gt;Q32,2,IF(G32=Q32,1,0)),"")</f>
        <v>0</v>
      </c>
      <c r="K31" s="303"/>
      <c r="L31" s="304"/>
      <c r="M31" s="202">
        <v>4</v>
      </c>
      <c r="N31" s="201"/>
      <c r="O31" s="200"/>
      <c r="P31" s="200"/>
      <c r="Q31" s="199">
        <f>IF(ISBLANK(N31),"",N31+O31)</f>
      </c>
      <c r="R31" s="198"/>
      <c r="S31" s="290">
        <f>IF(ISNUMBER(Q32),IF(G32&lt;Q32,2,IF(G32=Q32,1,0)),"")</f>
        <v>2</v>
      </c>
    </row>
    <row r="32" spans="1:19" ht="15.75" customHeight="1" thickBot="1">
      <c r="A32" s="305">
        <v>11589</v>
      </c>
      <c r="B32" s="306"/>
      <c r="C32" s="196" t="s">
        <v>13</v>
      </c>
      <c r="D32" s="195">
        <f>IF(ISNUMBER(D28),SUM(D28:D31),"")</f>
        <v>279</v>
      </c>
      <c r="E32" s="194">
        <f>IF(ISNUMBER(E28),SUM(E28:E31),"")</f>
        <v>95</v>
      </c>
      <c r="F32" s="194">
        <f>IF(ISNUMBER(F28),SUM(F28:F31),"")</f>
        <v>15</v>
      </c>
      <c r="G32" s="197">
        <f>IF(ISNUMBER(G28),SUM(G28:G31),"")</f>
        <v>374</v>
      </c>
      <c r="H32" s="192"/>
      <c r="I32" s="291"/>
      <c r="K32" s="305">
        <v>1018</v>
      </c>
      <c r="L32" s="306"/>
      <c r="M32" s="196" t="s">
        <v>13</v>
      </c>
      <c r="N32" s="195">
        <f>IF(ISNUMBER(N28),SUM(N28:N31),"")</f>
        <v>297</v>
      </c>
      <c r="O32" s="194">
        <f>IF(ISNUMBER(O28),SUM(O28:O31),"")</f>
        <v>126</v>
      </c>
      <c r="P32" s="194">
        <f>IF(ISNUMBER(P28),SUM(P28:P31),"")</f>
        <v>5</v>
      </c>
      <c r="Q32" s="193">
        <f>IF(ISNUMBER(Q28),SUM(Q28:Q31),"")</f>
        <v>423</v>
      </c>
      <c r="R32" s="192"/>
      <c r="S32" s="291"/>
    </row>
    <row r="33" spans="1:19" ht="12.75" customHeight="1">
      <c r="A33" s="297"/>
      <c r="B33" s="298"/>
      <c r="C33" s="212">
        <v>1</v>
      </c>
      <c r="D33" s="211">
        <v>0</v>
      </c>
      <c r="E33" s="210">
        <v>0</v>
      </c>
      <c r="F33" s="210">
        <v>50</v>
      </c>
      <c r="G33" s="213">
        <f>IF(ISBLANK(D33),"",D33+E33)</f>
        <v>0</v>
      </c>
      <c r="H33" s="198"/>
      <c r="I33" s="4"/>
      <c r="K33" s="297" t="s">
        <v>160</v>
      </c>
      <c r="L33" s="298"/>
      <c r="M33" s="212">
        <v>1</v>
      </c>
      <c r="N33" s="211">
        <v>124</v>
      </c>
      <c r="O33" s="210">
        <v>52</v>
      </c>
      <c r="P33" s="210">
        <v>3</v>
      </c>
      <c r="Q33" s="209">
        <f>IF(ISBLANK(N33),"",N33+O33)</f>
        <v>176</v>
      </c>
      <c r="R33" s="198"/>
      <c r="S33" s="4"/>
    </row>
    <row r="34" spans="1:19" ht="12.75" customHeight="1">
      <c r="A34" s="299"/>
      <c r="B34" s="300"/>
      <c r="C34" s="207">
        <v>2</v>
      </c>
      <c r="D34" s="206">
        <v>0</v>
      </c>
      <c r="E34" s="205">
        <v>0</v>
      </c>
      <c r="F34" s="205">
        <v>50</v>
      </c>
      <c r="G34" s="208">
        <f>IF(ISBLANK(D34),"",D34+E34)</f>
        <v>0</v>
      </c>
      <c r="H34" s="198"/>
      <c r="I34" s="4"/>
      <c r="K34" s="299"/>
      <c r="L34" s="300"/>
      <c r="M34" s="207">
        <v>2</v>
      </c>
      <c r="N34" s="206">
        <v>147</v>
      </c>
      <c r="O34" s="205">
        <v>63</v>
      </c>
      <c r="P34" s="205">
        <v>5</v>
      </c>
      <c r="Q34" s="204">
        <f>IF(ISBLANK(N34),"",N34+O34)</f>
        <v>210</v>
      </c>
      <c r="R34" s="198"/>
      <c r="S34" s="4"/>
    </row>
    <row r="35" spans="1:19" ht="12.75" customHeight="1" thickBot="1">
      <c r="A35" s="301"/>
      <c r="B35" s="302"/>
      <c r="C35" s="207">
        <v>3</v>
      </c>
      <c r="D35" s="206"/>
      <c r="E35" s="205"/>
      <c r="F35" s="205"/>
      <c r="G35" s="208">
        <f>IF(ISBLANK(D35),"",D35+E35)</f>
      </c>
      <c r="H35" s="198"/>
      <c r="I35" s="4"/>
      <c r="K35" s="301" t="s">
        <v>159</v>
      </c>
      <c r="L35" s="302"/>
      <c r="M35" s="207">
        <v>3</v>
      </c>
      <c r="N35" s="206"/>
      <c r="O35" s="205"/>
      <c r="P35" s="205"/>
      <c r="Q35" s="204">
        <f>IF(ISBLANK(N35),"",N35+O35)</f>
      </c>
      <c r="R35" s="198"/>
      <c r="S35" s="4"/>
    </row>
    <row r="36" spans="1:19" ht="12.75" customHeight="1">
      <c r="A36" s="303"/>
      <c r="B36" s="304"/>
      <c r="C36" s="202">
        <v>4</v>
      </c>
      <c r="D36" s="201"/>
      <c r="E36" s="200"/>
      <c r="F36" s="200"/>
      <c r="G36" s="203">
        <f>IF(ISBLANK(D36),"",D36+E36)</f>
      </c>
      <c r="H36" s="198"/>
      <c r="I36" s="290">
        <f>IF(ISNUMBER(G37),IF(G37&gt;Q37,2,IF(G37=Q37,1,0)),"")</f>
        <v>0</v>
      </c>
      <c r="K36" s="303"/>
      <c r="L36" s="304"/>
      <c r="M36" s="202">
        <v>4</v>
      </c>
      <c r="N36" s="201"/>
      <c r="O36" s="200"/>
      <c r="P36" s="200"/>
      <c r="Q36" s="199">
        <f>IF(ISBLANK(N36),"",N36+O36)</f>
      </c>
      <c r="R36" s="198"/>
      <c r="S36" s="290">
        <f>IF(ISNUMBER(Q37),IF(G37&lt;Q37,2,IF(G37=Q37,1,0)),"")</f>
        <v>2</v>
      </c>
    </row>
    <row r="37" spans="1:19" ht="15.75" customHeight="1" thickBot="1">
      <c r="A37" s="305"/>
      <c r="B37" s="306"/>
      <c r="C37" s="196" t="s">
        <v>13</v>
      </c>
      <c r="D37" s="195">
        <f>IF(ISNUMBER(D33),SUM(D33:D36),"")</f>
        <v>0</v>
      </c>
      <c r="E37" s="194">
        <f>IF(ISNUMBER(E33),SUM(E33:E36),"")</f>
        <v>0</v>
      </c>
      <c r="F37" s="194">
        <f>IF(ISNUMBER(F33),SUM(F33:F36),"")</f>
        <v>100</v>
      </c>
      <c r="G37" s="197">
        <f>IF(ISNUMBER(G33),SUM(G33:G36),"")</f>
        <v>0</v>
      </c>
      <c r="H37" s="192"/>
      <c r="I37" s="291"/>
      <c r="K37" s="305">
        <v>1025</v>
      </c>
      <c r="L37" s="306"/>
      <c r="M37" s="196" t="s">
        <v>13</v>
      </c>
      <c r="N37" s="195">
        <f>IF(ISNUMBER(N33),SUM(N33:N36),"")</f>
        <v>271</v>
      </c>
      <c r="O37" s="194">
        <f>IF(ISNUMBER(O33),SUM(O33:O36),"")</f>
        <v>115</v>
      </c>
      <c r="P37" s="194">
        <f>IF(ISNUMBER(P33),SUM(P33:P36),"")</f>
        <v>8</v>
      </c>
      <c r="Q37" s="193">
        <f>IF(ISNUMBER(Q33),SUM(Q33:Q36),"")</f>
        <v>386</v>
      </c>
      <c r="R37" s="192"/>
      <c r="S37" s="291"/>
    </row>
    <row r="38" ht="4.5" customHeight="1" thickBot="1"/>
    <row r="39" spans="1:19" ht="19.5" customHeight="1" thickBot="1">
      <c r="A39" s="191"/>
      <c r="B39" s="190"/>
      <c r="C39" s="189" t="s">
        <v>15</v>
      </c>
      <c r="D39" s="188">
        <f>IF(ISNUMBER(D12),SUM(D12,D17,D22,D27,D32,D37),"")</f>
        <v>1388</v>
      </c>
      <c r="E39" s="187">
        <f>IF(ISNUMBER(E12),SUM(E12,E17,E22,E27,E32,E37),"")</f>
        <v>507</v>
      </c>
      <c r="F39" s="187">
        <f>IF(ISNUMBER(F12),SUM(F12,F17,F22,F27,F32,F37),"")</f>
        <v>158</v>
      </c>
      <c r="G39" s="186">
        <f>IF(ISNUMBER(G12),SUM(G12,G17,G22,G27,G32,G37),"")</f>
        <v>1895</v>
      </c>
      <c r="H39" s="185"/>
      <c r="I39" s="184">
        <f>IF(ISNUMBER(G39),IF(G39&gt;Q39,4,IF(G39=Q39,2,0)),"")</f>
        <v>0</v>
      </c>
      <c r="K39" s="191"/>
      <c r="L39" s="190"/>
      <c r="M39" s="189" t="s">
        <v>15</v>
      </c>
      <c r="N39" s="188">
        <f>IF(ISNUMBER(N12),SUM(N12,N17,N22,N27,N32,N37),"")</f>
        <v>1712</v>
      </c>
      <c r="O39" s="187">
        <f>IF(ISNUMBER(O12),SUM(O12,O17,O22,O27,O32,O37),"")</f>
        <v>767</v>
      </c>
      <c r="P39" s="187">
        <f>IF(ISNUMBER(P12),SUM(P12,P17,P22,P27,P32,P37),"")</f>
        <v>39</v>
      </c>
      <c r="Q39" s="186">
        <f>IF(ISNUMBER(Q12),SUM(Q12,Q17,Q22,Q27,Q32,Q37),"")</f>
        <v>2479</v>
      </c>
      <c r="R39" s="185"/>
      <c r="S39" s="184">
        <f>IF(ISNUMBER(Q39),IF(G39&lt;Q39,4,IF(G39=Q39,2,0)),"")</f>
        <v>4</v>
      </c>
    </row>
    <row r="40" ht="4.5" customHeight="1" thickBot="1"/>
    <row r="41" spans="1:19" ht="18" customHeight="1" thickBot="1">
      <c r="A41" s="182" t="s">
        <v>157</v>
      </c>
      <c r="B41" s="182"/>
      <c r="C41" s="181"/>
      <c r="D41" s="181" t="s">
        <v>158</v>
      </c>
      <c r="E41" s="181"/>
      <c r="G41" s="289" t="s">
        <v>16</v>
      </c>
      <c r="H41" s="289"/>
      <c r="I41" s="183">
        <f>IF(ISNUMBER(I11),SUM(I11,I16,I21,I26,I31,I36,I39),"")</f>
        <v>2</v>
      </c>
      <c r="K41" s="182" t="s">
        <v>157</v>
      </c>
      <c r="L41" s="182"/>
      <c r="M41" s="181"/>
      <c r="N41" s="181" t="s">
        <v>156</v>
      </c>
      <c r="O41" s="181"/>
      <c r="Q41" s="289" t="s">
        <v>16</v>
      </c>
      <c r="R41" s="289"/>
      <c r="S41" s="183">
        <f>IF(ISNUMBER(S11),SUM(S11,S16,S21,S26,S31,S36,S39),"")</f>
        <v>14</v>
      </c>
    </row>
    <row r="42" spans="1:19" ht="19.5" customHeight="1">
      <c r="A42" s="182" t="s">
        <v>155</v>
      </c>
      <c r="B42" s="182"/>
      <c r="E42" s="307"/>
      <c r="F42" s="307"/>
      <c r="G42" s="307"/>
      <c r="H42" s="307"/>
      <c r="I42" s="307"/>
      <c r="J42" s="307"/>
      <c r="K42" s="307"/>
      <c r="L42" s="307"/>
      <c r="M42" s="307"/>
      <c r="N42" s="307"/>
      <c r="P42" s="2" t="s">
        <v>154</v>
      </c>
      <c r="Q42" s="181"/>
      <c r="R42" s="181"/>
      <c r="S42" s="181"/>
    </row>
    <row r="43" ht="9.75" customHeight="1"/>
    <row r="44" ht="30" customHeight="1">
      <c r="A44" s="5" t="s">
        <v>17</v>
      </c>
    </row>
    <row r="45" spans="2:11" ht="19.5" customHeight="1">
      <c r="B45" s="2" t="s">
        <v>18</v>
      </c>
      <c r="C45" s="294">
        <v>0.8333333333333334</v>
      </c>
      <c r="D45" s="295"/>
      <c r="I45" s="2" t="s">
        <v>19</v>
      </c>
      <c r="J45" s="295">
        <v>21</v>
      </c>
      <c r="K45" s="295"/>
    </row>
    <row r="46" spans="2:19" ht="19.5" customHeight="1">
      <c r="B46" s="2" t="s">
        <v>20</v>
      </c>
      <c r="C46" s="296"/>
      <c r="D46" s="296"/>
      <c r="I46" s="2" t="s">
        <v>21</v>
      </c>
      <c r="J46" s="296">
        <v>2</v>
      </c>
      <c r="K46" s="296"/>
      <c r="P46" s="2" t="s">
        <v>22</v>
      </c>
      <c r="Q46" s="292">
        <v>42356</v>
      </c>
      <c r="R46" s="293"/>
      <c r="S46" s="293"/>
    </row>
    <row r="47" ht="9.75" customHeight="1"/>
    <row r="48" spans="1:19" ht="15" customHeight="1">
      <c r="A48" s="232" t="s">
        <v>23</v>
      </c>
      <c r="B48" s="233"/>
      <c r="C48" s="233"/>
      <c r="D48" s="233"/>
      <c r="E48" s="233"/>
      <c r="F48" s="233"/>
      <c r="G48" s="233"/>
      <c r="H48" s="233"/>
      <c r="I48" s="233"/>
      <c r="J48" s="233"/>
      <c r="K48" s="233"/>
      <c r="L48" s="233"/>
      <c r="M48" s="233"/>
      <c r="N48" s="233"/>
      <c r="O48" s="233"/>
      <c r="P48" s="233"/>
      <c r="Q48" s="233"/>
      <c r="R48" s="233"/>
      <c r="S48" s="234"/>
    </row>
    <row r="49" spans="1:19" ht="90" customHeight="1">
      <c r="A49" s="286"/>
      <c r="B49" s="287"/>
      <c r="C49" s="287"/>
      <c r="D49" s="287"/>
      <c r="E49" s="287"/>
      <c r="F49" s="287"/>
      <c r="G49" s="287"/>
      <c r="H49" s="287"/>
      <c r="I49" s="287"/>
      <c r="J49" s="287"/>
      <c r="K49" s="287"/>
      <c r="L49" s="287"/>
      <c r="M49" s="287"/>
      <c r="N49" s="287"/>
      <c r="O49" s="287"/>
      <c r="P49" s="287"/>
      <c r="Q49" s="287"/>
      <c r="R49" s="287"/>
      <c r="S49" s="288"/>
    </row>
    <row r="50" ht="4.5" customHeight="1"/>
    <row r="51" spans="1:19" ht="15" customHeight="1">
      <c r="A51" s="232" t="s">
        <v>24</v>
      </c>
      <c r="B51" s="233"/>
      <c r="C51" s="233"/>
      <c r="D51" s="233"/>
      <c r="E51" s="233"/>
      <c r="F51" s="233"/>
      <c r="G51" s="233"/>
      <c r="H51" s="233"/>
      <c r="I51" s="233"/>
      <c r="J51" s="233"/>
      <c r="K51" s="233"/>
      <c r="L51" s="233"/>
      <c r="M51" s="233"/>
      <c r="N51" s="233"/>
      <c r="O51" s="233"/>
      <c r="P51" s="233"/>
      <c r="Q51" s="233"/>
      <c r="R51" s="233"/>
      <c r="S51" s="234"/>
    </row>
    <row r="52" spans="1:19" ht="90" customHeight="1">
      <c r="A52" s="286"/>
      <c r="B52" s="287"/>
      <c r="C52" s="287"/>
      <c r="D52" s="287"/>
      <c r="E52" s="287"/>
      <c r="F52" s="287"/>
      <c r="G52" s="287"/>
      <c r="H52" s="287"/>
      <c r="I52" s="287"/>
      <c r="J52" s="287"/>
      <c r="K52" s="287"/>
      <c r="L52" s="287"/>
      <c r="M52" s="287"/>
      <c r="N52" s="287"/>
      <c r="O52" s="287"/>
      <c r="P52" s="287"/>
      <c r="Q52" s="287"/>
      <c r="R52" s="287"/>
      <c r="S52" s="288"/>
    </row>
    <row r="53" ht="4.5" customHeight="1"/>
    <row r="54" spans="1:19" ht="15" customHeight="1">
      <c r="A54" s="226" t="s">
        <v>25</v>
      </c>
      <c r="B54" s="227"/>
      <c r="C54" s="227"/>
      <c r="D54" s="227"/>
      <c r="E54" s="227"/>
      <c r="F54" s="227"/>
      <c r="G54" s="227"/>
      <c r="H54" s="227"/>
      <c r="I54" s="227"/>
      <c r="J54" s="227"/>
      <c r="K54" s="227"/>
      <c r="L54" s="227"/>
      <c r="M54" s="227"/>
      <c r="N54" s="227"/>
      <c r="O54" s="227"/>
      <c r="P54" s="227"/>
      <c r="Q54" s="227"/>
      <c r="R54" s="227"/>
      <c r="S54" s="228"/>
    </row>
    <row r="55" spans="1:19" ht="90" customHeight="1">
      <c r="A55" s="283"/>
      <c r="B55" s="284"/>
      <c r="C55" s="284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5"/>
    </row>
    <row r="56" ht="4.5" customHeight="1"/>
    <row r="57" spans="1:19" ht="15" customHeight="1">
      <c r="A57" s="232" t="s">
        <v>26</v>
      </c>
      <c r="B57" s="233"/>
      <c r="C57" s="233"/>
      <c r="D57" s="233"/>
      <c r="E57" s="233"/>
      <c r="F57" s="233"/>
      <c r="G57" s="233"/>
      <c r="H57" s="233"/>
      <c r="I57" s="233"/>
      <c r="J57" s="233"/>
      <c r="K57" s="233"/>
      <c r="L57" s="233"/>
      <c r="M57" s="233"/>
      <c r="N57" s="233"/>
      <c r="O57" s="233"/>
      <c r="P57" s="233"/>
      <c r="Q57" s="233"/>
      <c r="R57" s="233"/>
      <c r="S57" s="234"/>
    </row>
    <row r="58" spans="1:19" ht="90" customHeight="1">
      <c r="A58" s="286" t="s">
        <v>153</v>
      </c>
      <c r="B58" s="287"/>
      <c r="C58" s="287"/>
      <c r="D58" s="287"/>
      <c r="E58" s="287"/>
      <c r="F58" s="287"/>
      <c r="G58" s="287"/>
      <c r="H58" s="287"/>
      <c r="I58" s="287"/>
      <c r="J58" s="287"/>
      <c r="K58" s="287"/>
      <c r="L58" s="287"/>
      <c r="M58" s="287"/>
      <c r="N58" s="287"/>
      <c r="O58" s="287"/>
      <c r="P58" s="287"/>
      <c r="Q58" s="287"/>
      <c r="R58" s="287"/>
      <c r="S58" s="288"/>
    </row>
    <row r="59" spans="1:8" ht="30" customHeight="1">
      <c r="A59" s="224" t="s">
        <v>27</v>
      </c>
      <c r="B59" s="224"/>
      <c r="C59" s="282"/>
      <c r="D59" s="282"/>
      <c r="E59" s="282"/>
      <c r="F59" s="282"/>
      <c r="G59" s="282"/>
      <c r="H59" s="282"/>
    </row>
  </sheetData>
  <sheetProtection/>
  <mergeCells count="83">
    <mergeCell ref="I21:I22"/>
    <mergeCell ref="S21:S22"/>
    <mergeCell ref="K18:L19"/>
    <mergeCell ref="K20:L21"/>
    <mergeCell ref="K22:L22"/>
    <mergeCell ref="S11:S12"/>
    <mergeCell ref="K13:L14"/>
    <mergeCell ref="K15:L16"/>
    <mergeCell ref="I16:I17"/>
    <mergeCell ref="K12:L12"/>
    <mergeCell ref="K17:L17"/>
    <mergeCell ref="A15:B16"/>
    <mergeCell ref="I11:I12"/>
    <mergeCell ref="S16:S17"/>
    <mergeCell ref="S36:S37"/>
    <mergeCell ref="K33:L34"/>
    <mergeCell ref="S26:S27"/>
    <mergeCell ref="S31:S32"/>
    <mergeCell ref="K25:L26"/>
    <mergeCell ref="A35:B36"/>
    <mergeCell ref="N5:Q5"/>
    <mergeCell ref="R5:S5"/>
    <mergeCell ref="K8:L9"/>
    <mergeCell ref="K10:L11"/>
    <mergeCell ref="M5:M6"/>
    <mergeCell ref="A33:B34"/>
    <mergeCell ref="A8:B9"/>
    <mergeCell ref="A10:B11"/>
    <mergeCell ref="A12:B12"/>
    <mergeCell ref="A13:B14"/>
    <mergeCell ref="A37:B37"/>
    <mergeCell ref="I26:I27"/>
    <mergeCell ref="A28:B29"/>
    <mergeCell ref="A30:B31"/>
    <mergeCell ref="A32:B32"/>
    <mergeCell ref="I31:I32"/>
    <mergeCell ref="A25:B26"/>
    <mergeCell ref="A22:B22"/>
    <mergeCell ref="A23:B24"/>
    <mergeCell ref="A17:B17"/>
    <mergeCell ref="A18:B19"/>
    <mergeCell ref="A20:B21"/>
    <mergeCell ref="A27:B27"/>
    <mergeCell ref="B3:I3"/>
    <mergeCell ref="B1:C2"/>
    <mergeCell ref="D1:I1"/>
    <mergeCell ref="L3:S3"/>
    <mergeCell ref="L1:N1"/>
    <mergeCell ref="O1:P1"/>
    <mergeCell ref="Q1:S1"/>
    <mergeCell ref="A5:B5"/>
    <mergeCell ref="A6:B6"/>
    <mergeCell ref="K5:L5"/>
    <mergeCell ref="K6:L6"/>
    <mergeCell ref="C5:C6"/>
    <mergeCell ref="D5:G5"/>
    <mergeCell ref="H5:I5"/>
    <mergeCell ref="J46:K46"/>
    <mergeCell ref="K23:L24"/>
    <mergeCell ref="K28:L29"/>
    <mergeCell ref="K30:L31"/>
    <mergeCell ref="K32:L32"/>
    <mergeCell ref="K35:L36"/>
    <mergeCell ref="K37:L37"/>
    <mergeCell ref="E42:N42"/>
    <mergeCell ref="K27:L27"/>
    <mergeCell ref="G41:H41"/>
    <mergeCell ref="Q41:R41"/>
    <mergeCell ref="I36:I37"/>
    <mergeCell ref="A51:S51"/>
    <mergeCell ref="A52:S52"/>
    <mergeCell ref="Q46:S46"/>
    <mergeCell ref="A48:S48"/>
    <mergeCell ref="A49:S49"/>
    <mergeCell ref="C45:D45"/>
    <mergeCell ref="J45:K45"/>
    <mergeCell ref="C46:D46"/>
    <mergeCell ref="A59:B59"/>
    <mergeCell ref="C59:H59"/>
    <mergeCell ref="A54:S54"/>
    <mergeCell ref="A55:S55"/>
    <mergeCell ref="A57:S57"/>
    <mergeCell ref="A58:S58"/>
  </mergeCells>
  <printOptions horizontalCentered="1" verticalCentered="1"/>
  <pageMargins left="0.3937007874015748" right="0.3937007874015748" top="0.31496062992125984" bottom="0.31496062992125984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zoomScalePageLayoutView="0" workbookViewId="0" topLeftCell="A1">
      <selection activeCell="M42" sqref="M42:O42"/>
    </sheetView>
  </sheetViews>
  <sheetFormatPr defaultColWidth="9.00390625" defaultRowHeight="12.75" zeroHeight="1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  <col min="20" max="20" width="1.625" style="0" customWidth="1"/>
    <col min="21" max="21" width="0" style="64" hidden="1" customWidth="1"/>
    <col min="22" max="254" width="0" style="0" hidden="1" customWidth="1"/>
    <col min="255" max="255" width="5.25390625" style="0" customWidth="1"/>
  </cols>
  <sheetData>
    <row r="1" spans="2:19" ht="40.5" customHeight="1">
      <c r="B1" s="266" t="s">
        <v>39</v>
      </c>
      <c r="C1" s="266"/>
      <c r="D1" s="268" t="s">
        <v>0</v>
      </c>
      <c r="E1" s="268"/>
      <c r="F1" s="268"/>
      <c r="G1" s="268"/>
      <c r="H1" s="268"/>
      <c r="I1" s="268"/>
      <c r="K1" s="1" t="s">
        <v>1</v>
      </c>
      <c r="L1" s="269" t="s">
        <v>86</v>
      </c>
      <c r="M1" s="269"/>
      <c r="N1" s="269"/>
      <c r="O1" s="270" t="s">
        <v>2</v>
      </c>
      <c r="P1" s="270"/>
      <c r="Q1" s="271">
        <v>41900</v>
      </c>
      <c r="R1" s="271"/>
      <c r="S1" s="271"/>
    </row>
    <row r="2" spans="2:3" ht="9.75" customHeight="1" thickBot="1">
      <c r="B2" s="267"/>
      <c r="C2" s="267"/>
    </row>
    <row r="3" spans="1:19" ht="20.25" customHeight="1" thickBot="1">
      <c r="A3" s="88" t="s">
        <v>3</v>
      </c>
      <c r="B3" s="263" t="s">
        <v>72</v>
      </c>
      <c r="C3" s="264"/>
      <c r="D3" s="264"/>
      <c r="E3" s="264"/>
      <c r="F3" s="264"/>
      <c r="G3" s="264"/>
      <c r="H3" s="264"/>
      <c r="I3" s="265"/>
      <c r="K3" s="88" t="s">
        <v>4</v>
      </c>
      <c r="L3" s="263" t="s">
        <v>75</v>
      </c>
      <c r="M3" s="264"/>
      <c r="N3" s="264"/>
      <c r="O3" s="264"/>
      <c r="P3" s="264"/>
      <c r="Q3" s="264"/>
      <c r="R3" s="264"/>
      <c r="S3" s="265"/>
    </row>
    <row r="4" ht="5.25" customHeight="1"/>
    <row r="5" spans="1:19" ht="12.75" customHeight="1">
      <c r="A5" s="232" t="s">
        <v>5</v>
      </c>
      <c r="B5" s="227"/>
      <c r="C5" s="272" t="s">
        <v>6</v>
      </c>
      <c r="D5" s="260" t="s">
        <v>7</v>
      </c>
      <c r="E5" s="261"/>
      <c r="F5" s="261"/>
      <c r="G5" s="262"/>
      <c r="H5" s="74"/>
      <c r="I5" s="76" t="s">
        <v>8</v>
      </c>
      <c r="K5" s="232" t="s">
        <v>5</v>
      </c>
      <c r="L5" s="227"/>
      <c r="M5" s="272" t="s">
        <v>6</v>
      </c>
      <c r="N5" s="260" t="s">
        <v>7</v>
      </c>
      <c r="O5" s="261"/>
      <c r="P5" s="261"/>
      <c r="Q5" s="262"/>
      <c r="R5" s="74"/>
      <c r="S5" s="76" t="s">
        <v>8</v>
      </c>
    </row>
    <row r="6" spans="1:19" ht="12.75" customHeight="1">
      <c r="A6" s="274" t="s">
        <v>9</v>
      </c>
      <c r="B6" s="275"/>
      <c r="C6" s="273"/>
      <c r="D6" s="71" t="s">
        <v>10</v>
      </c>
      <c r="E6" s="72" t="s">
        <v>11</v>
      </c>
      <c r="F6" s="72" t="s">
        <v>12</v>
      </c>
      <c r="G6" s="73" t="s">
        <v>13</v>
      </c>
      <c r="H6" s="75"/>
      <c r="I6" s="77" t="s">
        <v>14</v>
      </c>
      <c r="K6" s="274" t="s">
        <v>9</v>
      </c>
      <c r="L6" s="275"/>
      <c r="M6" s="273"/>
      <c r="N6" s="71" t="s">
        <v>10</v>
      </c>
      <c r="O6" s="72" t="s">
        <v>11</v>
      </c>
      <c r="P6" s="72" t="s">
        <v>12</v>
      </c>
      <c r="Q6" s="73" t="s">
        <v>13</v>
      </c>
      <c r="R6" s="75"/>
      <c r="S6" s="77" t="s">
        <v>14</v>
      </c>
    </row>
    <row r="7" spans="1:12" ht="5.25" customHeight="1">
      <c r="A7" s="3"/>
      <c r="B7" s="3"/>
      <c r="K7" s="3"/>
      <c r="L7" s="3"/>
    </row>
    <row r="8" spans="1:19" ht="12.75" customHeight="1">
      <c r="A8" s="276" t="s">
        <v>152</v>
      </c>
      <c r="B8" s="277"/>
      <c r="C8" s="78">
        <v>1</v>
      </c>
      <c r="D8" s="79">
        <v>145</v>
      </c>
      <c r="E8" s="80">
        <v>53</v>
      </c>
      <c r="F8" s="80">
        <v>5</v>
      </c>
      <c r="G8" s="81">
        <f>IF(ISBLANK(D8),"",D8+E8)</f>
        <v>198</v>
      </c>
      <c r="H8" s="8"/>
      <c r="I8" s="4"/>
      <c r="K8" s="276" t="s">
        <v>151</v>
      </c>
      <c r="L8" s="277"/>
      <c r="M8" s="78">
        <v>1</v>
      </c>
      <c r="N8" s="79">
        <v>133</v>
      </c>
      <c r="O8" s="80">
        <v>43</v>
      </c>
      <c r="P8" s="80">
        <v>9</v>
      </c>
      <c r="Q8" s="81">
        <f>IF(ISBLANK(N8),"",N8+O8)</f>
        <v>176</v>
      </c>
      <c r="R8" s="8"/>
      <c r="S8" s="4"/>
    </row>
    <row r="9" spans="1:19" ht="12.75" customHeight="1">
      <c r="A9" s="254"/>
      <c r="B9" s="255"/>
      <c r="C9" s="47">
        <v>2</v>
      </c>
      <c r="D9" s="11">
        <v>148</v>
      </c>
      <c r="E9" s="7">
        <v>79</v>
      </c>
      <c r="F9" s="7">
        <v>2</v>
      </c>
      <c r="G9" s="82">
        <f>IF(ISBLANK(D9),"",D9+E9)</f>
        <v>227</v>
      </c>
      <c r="H9" s="8"/>
      <c r="I9" s="4"/>
      <c r="K9" s="254"/>
      <c r="L9" s="255"/>
      <c r="M9" s="47">
        <v>2</v>
      </c>
      <c r="N9" s="11">
        <v>125</v>
      </c>
      <c r="O9" s="7">
        <v>36</v>
      </c>
      <c r="P9" s="7">
        <v>13</v>
      </c>
      <c r="Q9" s="82">
        <f>IF(ISBLANK(N9),"",N9+O9)</f>
        <v>161</v>
      </c>
      <c r="R9" s="8"/>
      <c r="S9" s="4"/>
    </row>
    <row r="10" spans="1:19" ht="9.75" customHeight="1">
      <c r="A10" s="258" t="s">
        <v>150</v>
      </c>
      <c r="B10" s="259"/>
      <c r="C10" s="48"/>
      <c r="D10" s="49"/>
      <c r="E10" s="49"/>
      <c r="F10" s="49"/>
      <c r="G10" s="83">
        <f>IF(ISBLANK(D10),"",D10+E10)</f>
      </c>
      <c r="H10" s="8"/>
      <c r="I10" s="9"/>
      <c r="K10" s="258" t="s">
        <v>149</v>
      </c>
      <c r="L10" s="259"/>
      <c r="M10" s="48"/>
      <c r="N10" s="49"/>
      <c r="O10" s="49"/>
      <c r="P10" s="49"/>
      <c r="Q10" s="83">
        <f>IF(ISBLANK(N10),"",N10+O10)</f>
      </c>
      <c r="R10" s="8"/>
      <c r="S10" s="9"/>
    </row>
    <row r="11" spans="1:19" ht="9.75" customHeight="1" thickBot="1">
      <c r="A11" s="258"/>
      <c r="B11" s="259"/>
      <c r="C11" s="50"/>
      <c r="D11" s="51"/>
      <c r="E11" s="51"/>
      <c r="F11" s="51"/>
      <c r="G11" s="84">
        <f>IF(ISBLANK(D11),"",D11+E11)</f>
      </c>
      <c r="H11" s="8"/>
      <c r="I11" s="250">
        <f>IF(ISNUMBER(G12),IF(G12&gt;Q12,2,IF(G12=Q12,1,0)),"")</f>
        <v>2</v>
      </c>
      <c r="K11" s="258"/>
      <c r="L11" s="259"/>
      <c r="M11" s="50"/>
      <c r="N11" s="51"/>
      <c r="O11" s="51"/>
      <c r="P11" s="51"/>
      <c r="Q11" s="84">
        <f>IF(ISBLANK(N11),"",N11+O11)</f>
      </c>
      <c r="R11" s="8"/>
      <c r="S11" s="250">
        <f>IF(ISNUMBER(Q12),IF(G12&lt;Q12,2,IF(G12=Q12,1,0)),"")</f>
        <v>0</v>
      </c>
    </row>
    <row r="12" spans="1:19" ht="15.75" customHeight="1" thickBot="1">
      <c r="A12" s="256">
        <v>15857</v>
      </c>
      <c r="B12" s="257"/>
      <c r="C12" s="52" t="s">
        <v>13</v>
      </c>
      <c r="D12" s="53">
        <f>IF(ISNUMBER(D8),SUM(D8:D11),"")</f>
        <v>293</v>
      </c>
      <c r="E12" s="54">
        <f>IF(ISNUMBER(E8),SUM(E8:E11),"")</f>
        <v>132</v>
      </c>
      <c r="F12" s="55">
        <f>IF(ISNUMBER(F8),SUM(F8:F11),"")</f>
        <v>7</v>
      </c>
      <c r="G12" s="56">
        <f>IF(ISNUMBER(G8),SUM(G8:G11),"")</f>
        <v>425</v>
      </c>
      <c r="H12" s="87"/>
      <c r="I12" s="251"/>
      <c r="K12" s="256">
        <v>20405</v>
      </c>
      <c r="L12" s="257"/>
      <c r="M12" s="52" t="s">
        <v>13</v>
      </c>
      <c r="N12" s="53">
        <f>IF(ISNUMBER(N8),SUM(N8:N11),"")</f>
        <v>258</v>
      </c>
      <c r="O12" s="54">
        <f>IF(ISNUMBER(O8),SUM(O8:O11),"")</f>
        <v>79</v>
      </c>
      <c r="P12" s="55">
        <f>IF(ISNUMBER(P8),SUM(P8:P11),"")</f>
        <v>22</v>
      </c>
      <c r="Q12" s="56">
        <f>IF(ISNUMBER(Q8),SUM(Q8:Q11),"")</f>
        <v>337</v>
      </c>
      <c r="R12" s="87"/>
      <c r="S12" s="251"/>
    </row>
    <row r="13" spans="1:19" ht="12.75" customHeight="1" thickTop="1">
      <c r="A13" s="252" t="s">
        <v>148</v>
      </c>
      <c r="B13" s="253"/>
      <c r="C13" s="46">
        <v>1</v>
      </c>
      <c r="D13" s="10">
        <v>145</v>
      </c>
      <c r="E13" s="6">
        <v>68</v>
      </c>
      <c r="F13" s="6">
        <v>4</v>
      </c>
      <c r="G13" s="85">
        <f>IF(ISBLANK(D13),"",D13+E13)</f>
        <v>213</v>
      </c>
      <c r="H13" s="8"/>
      <c r="I13" s="4"/>
      <c r="K13" s="252" t="s">
        <v>147</v>
      </c>
      <c r="L13" s="253"/>
      <c r="M13" s="46">
        <v>1</v>
      </c>
      <c r="N13" s="10">
        <v>149</v>
      </c>
      <c r="O13" s="6">
        <v>35</v>
      </c>
      <c r="P13" s="6">
        <v>9</v>
      </c>
      <c r="Q13" s="85">
        <f>IF(ISBLANK(N13),"",N13+O13)</f>
        <v>184</v>
      </c>
      <c r="R13" s="8"/>
      <c r="S13" s="4"/>
    </row>
    <row r="14" spans="1:19" ht="12.75" customHeight="1">
      <c r="A14" s="254"/>
      <c r="B14" s="255"/>
      <c r="C14" s="47">
        <v>2</v>
      </c>
      <c r="D14" s="11">
        <v>157</v>
      </c>
      <c r="E14" s="7">
        <v>42</v>
      </c>
      <c r="F14" s="7">
        <v>12</v>
      </c>
      <c r="G14" s="82">
        <f>IF(ISBLANK(D14),"",D14+E14)</f>
        <v>199</v>
      </c>
      <c r="H14" s="8"/>
      <c r="I14" s="4"/>
      <c r="K14" s="254"/>
      <c r="L14" s="255"/>
      <c r="M14" s="47">
        <v>2</v>
      </c>
      <c r="N14" s="11">
        <v>135</v>
      </c>
      <c r="O14" s="7">
        <v>29</v>
      </c>
      <c r="P14" s="7">
        <v>11</v>
      </c>
      <c r="Q14" s="82">
        <f>IF(ISBLANK(N14),"",N14+O14)</f>
        <v>164</v>
      </c>
      <c r="R14" s="8"/>
      <c r="S14" s="4"/>
    </row>
    <row r="15" spans="1:19" ht="9.75" customHeight="1">
      <c r="A15" s="258" t="s">
        <v>116</v>
      </c>
      <c r="B15" s="259"/>
      <c r="C15" s="48"/>
      <c r="D15" s="49"/>
      <c r="E15" s="49"/>
      <c r="F15" s="49"/>
      <c r="G15" s="83">
        <f>IF(ISBLANK(D15),"",D15+E15)</f>
      </c>
      <c r="H15" s="8"/>
      <c r="I15" s="9"/>
      <c r="K15" s="258" t="s">
        <v>90</v>
      </c>
      <c r="L15" s="259"/>
      <c r="M15" s="48"/>
      <c r="N15" s="49"/>
      <c r="O15" s="49"/>
      <c r="P15" s="49"/>
      <c r="Q15" s="83">
        <f>IF(ISBLANK(N15),"",N15+O15)</f>
      </c>
      <c r="R15" s="8"/>
      <c r="S15" s="9"/>
    </row>
    <row r="16" spans="1:19" ht="9.75" customHeight="1" thickBot="1">
      <c r="A16" s="258"/>
      <c r="B16" s="259"/>
      <c r="C16" s="50"/>
      <c r="D16" s="51"/>
      <c r="E16" s="51"/>
      <c r="F16" s="51"/>
      <c r="G16" s="86">
        <f>IF(ISBLANK(D16),"",D16+E16)</f>
      </c>
      <c r="H16" s="8"/>
      <c r="I16" s="250">
        <f>IF(ISNUMBER(G17),IF(G17&gt;Q17,2,IF(G17=Q17,1,0)),"")</f>
        <v>2</v>
      </c>
      <c r="K16" s="258"/>
      <c r="L16" s="259"/>
      <c r="M16" s="50"/>
      <c r="N16" s="51"/>
      <c r="O16" s="51"/>
      <c r="P16" s="51"/>
      <c r="Q16" s="86">
        <f>IF(ISBLANK(N16),"",N16+O16)</f>
      </c>
      <c r="R16" s="8"/>
      <c r="S16" s="250">
        <f>IF(ISNUMBER(Q17),IF(G17&lt;Q17,2,IF(G17=Q17,1,0)),"")</f>
        <v>0</v>
      </c>
    </row>
    <row r="17" spans="1:19" ht="15.75" customHeight="1" thickBot="1">
      <c r="A17" s="256">
        <v>12178</v>
      </c>
      <c r="B17" s="257"/>
      <c r="C17" s="52" t="s">
        <v>13</v>
      </c>
      <c r="D17" s="53">
        <f>IF(ISNUMBER(D13),SUM(D13:D16),"")</f>
        <v>302</v>
      </c>
      <c r="E17" s="54">
        <f>IF(ISNUMBER(E13),SUM(E13:E16),"")</f>
        <v>110</v>
      </c>
      <c r="F17" s="55">
        <f>IF(ISNUMBER(F13),SUM(F13:F16),"")</f>
        <v>16</v>
      </c>
      <c r="G17" s="56">
        <f>IF(ISNUMBER(G13),SUM(G13:G16),"")</f>
        <v>412</v>
      </c>
      <c r="H17" s="87"/>
      <c r="I17" s="251"/>
      <c r="K17" s="256">
        <v>20148</v>
      </c>
      <c r="L17" s="257"/>
      <c r="M17" s="52" t="s">
        <v>13</v>
      </c>
      <c r="N17" s="53">
        <f>IF(ISNUMBER(N13),SUM(N13:N16),"")</f>
        <v>284</v>
      </c>
      <c r="O17" s="54">
        <f>IF(ISNUMBER(O13),SUM(O13:O16),"")</f>
        <v>64</v>
      </c>
      <c r="P17" s="55">
        <f>IF(ISNUMBER(P13),SUM(P13:P16),"")</f>
        <v>20</v>
      </c>
      <c r="Q17" s="56">
        <f>IF(ISNUMBER(Q13),SUM(Q13:Q16),"")</f>
        <v>348</v>
      </c>
      <c r="R17" s="87"/>
      <c r="S17" s="251"/>
    </row>
    <row r="18" spans="1:19" ht="12.75" customHeight="1" thickTop="1">
      <c r="A18" s="252" t="s">
        <v>146</v>
      </c>
      <c r="B18" s="253"/>
      <c r="C18" s="46">
        <v>1</v>
      </c>
      <c r="D18" s="10">
        <v>146</v>
      </c>
      <c r="E18" s="6">
        <v>71</v>
      </c>
      <c r="F18" s="6">
        <v>2</v>
      </c>
      <c r="G18" s="85">
        <f>IF(ISBLANK(D18),"",D18+E18)</f>
        <v>217</v>
      </c>
      <c r="H18" s="8"/>
      <c r="I18" s="4"/>
      <c r="K18" s="252" t="s">
        <v>145</v>
      </c>
      <c r="L18" s="253"/>
      <c r="M18" s="46">
        <v>1</v>
      </c>
      <c r="N18" s="10">
        <v>142</v>
      </c>
      <c r="O18" s="6">
        <v>71</v>
      </c>
      <c r="P18" s="6">
        <v>4</v>
      </c>
      <c r="Q18" s="85">
        <f>IF(ISBLANK(N18),"",N18+O18)</f>
        <v>213</v>
      </c>
      <c r="R18" s="8"/>
      <c r="S18" s="4"/>
    </row>
    <row r="19" spans="1:19" ht="12.75" customHeight="1">
      <c r="A19" s="254"/>
      <c r="B19" s="255"/>
      <c r="C19" s="47">
        <v>2</v>
      </c>
      <c r="D19" s="11">
        <v>137</v>
      </c>
      <c r="E19" s="7">
        <v>71</v>
      </c>
      <c r="F19" s="7">
        <v>0</v>
      </c>
      <c r="G19" s="82">
        <f>IF(ISBLANK(D19),"",D19+E19)</f>
        <v>208</v>
      </c>
      <c r="H19" s="8"/>
      <c r="I19" s="4"/>
      <c r="K19" s="254"/>
      <c r="L19" s="255"/>
      <c r="M19" s="47">
        <v>2</v>
      </c>
      <c r="N19" s="11">
        <v>143</v>
      </c>
      <c r="O19" s="7">
        <v>70</v>
      </c>
      <c r="P19" s="7">
        <v>5</v>
      </c>
      <c r="Q19" s="82">
        <f>IF(ISBLANK(N19),"",N19+O19)</f>
        <v>213</v>
      </c>
      <c r="R19" s="8"/>
      <c r="S19" s="4"/>
    </row>
    <row r="20" spans="1:19" ht="9.75" customHeight="1">
      <c r="A20" s="258" t="s">
        <v>144</v>
      </c>
      <c r="B20" s="259"/>
      <c r="C20" s="48"/>
      <c r="D20" s="49"/>
      <c r="E20" s="49"/>
      <c r="F20" s="49"/>
      <c r="G20" s="83">
        <f>IF(ISBLANK(D20),"",D20+E20)</f>
      </c>
      <c r="H20" s="8"/>
      <c r="I20" s="9"/>
      <c r="K20" s="258" t="s">
        <v>143</v>
      </c>
      <c r="L20" s="259"/>
      <c r="M20" s="48"/>
      <c r="N20" s="49"/>
      <c r="O20" s="49"/>
      <c r="P20" s="49"/>
      <c r="Q20" s="83">
        <f>IF(ISBLANK(N20),"",N20+O20)</f>
      </c>
      <c r="R20" s="8"/>
      <c r="S20" s="9"/>
    </row>
    <row r="21" spans="1:19" ht="9.75" customHeight="1" thickBot="1">
      <c r="A21" s="258"/>
      <c r="B21" s="259"/>
      <c r="C21" s="50"/>
      <c r="D21" s="51"/>
      <c r="E21" s="51"/>
      <c r="F21" s="51"/>
      <c r="G21" s="86">
        <f>IF(ISBLANK(D21),"",D21+E21)</f>
      </c>
      <c r="H21" s="8"/>
      <c r="I21" s="250">
        <f>IF(ISNUMBER(G22),IF(G22&gt;Q22,2,IF(G22=Q22,1,0)),"")</f>
        <v>0</v>
      </c>
      <c r="K21" s="258"/>
      <c r="L21" s="259"/>
      <c r="M21" s="50"/>
      <c r="N21" s="51"/>
      <c r="O21" s="51"/>
      <c r="P21" s="51"/>
      <c r="Q21" s="86">
        <f>IF(ISBLANK(N21),"",N21+O21)</f>
      </c>
      <c r="R21" s="8"/>
      <c r="S21" s="250">
        <f>IF(ISNUMBER(Q22),IF(G22&lt;Q22,2,IF(G22=Q22,1,0)),"")</f>
        <v>2</v>
      </c>
    </row>
    <row r="22" spans="1:19" ht="15.75" customHeight="1" thickBot="1">
      <c r="A22" s="256">
        <v>15547</v>
      </c>
      <c r="B22" s="257"/>
      <c r="C22" s="52" t="s">
        <v>13</v>
      </c>
      <c r="D22" s="53">
        <f>IF(ISNUMBER(D18),SUM(D18:D21),"")</f>
        <v>283</v>
      </c>
      <c r="E22" s="54">
        <f>IF(ISNUMBER(E18),SUM(E18:E21),"")</f>
        <v>142</v>
      </c>
      <c r="F22" s="55">
        <f>IF(ISNUMBER(F18),SUM(F18:F21),"")</f>
        <v>2</v>
      </c>
      <c r="G22" s="56">
        <f>IF(ISNUMBER(G18),SUM(G18:G21),"")</f>
        <v>425</v>
      </c>
      <c r="H22" s="87"/>
      <c r="I22" s="251"/>
      <c r="K22" s="256">
        <v>20146</v>
      </c>
      <c r="L22" s="257"/>
      <c r="M22" s="52" t="s">
        <v>13</v>
      </c>
      <c r="N22" s="53">
        <f>IF(ISNUMBER(N18),SUM(N18:N21),"")</f>
        <v>285</v>
      </c>
      <c r="O22" s="54">
        <f>IF(ISNUMBER(O18),SUM(O18:O21),"")</f>
        <v>141</v>
      </c>
      <c r="P22" s="55">
        <f>IF(ISNUMBER(P18),SUM(P18:P21),"")</f>
        <v>9</v>
      </c>
      <c r="Q22" s="56">
        <f>IF(ISNUMBER(Q18),SUM(Q18:Q21),"")</f>
        <v>426</v>
      </c>
      <c r="R22" s="87"/>
      <c r="S22" s="251"/>
    </row>
    <row r="23" spans="1:19" ht="12.75" customHeight="1" thickTop="1">
      <c r="A23" s="252" t="s">
        <v>142</v>
      </c>
      <c r="B23" s="253"/>
      <c r="C23" s="46">
        <v>1</v>
      </c>
      <c r="D23" s="10">
        <v>135</v>
      </c>
      <c r="E23" s="6">
        <v>60</v>
      </c>
      <c r="F23" s="6">
        <v>6</v>
      </c>
      <c r="G23" s="85">
        <f>IF(ISBLANK(D23),"",D23+E23)</f>
        <v>195</v>
      </c>
      <c r="H23" s="8"/>
      <c r="I23" s="4"/>
      <c r="K23" s="252" t="s">
        <v>141</v>
      </c>
      <c r="L23" s="253"/>
      <c r="M23" s="46">
        <v>1</v>
      </c>
      <c r="N23" s="10">
        <v>146</v>
      </c>
      <c r="O23" s="6">
        <v>60</v>
      </c>
      <c r="P23" s="6">
        <v>2</v>
      </c>
      <c r="Q23" s="85">
        <f>IF(ISBLANK(N23),"",N23+O23)</f>
        <v>206</v>
      </c>
      <c r="R23" s="8"/>
      <c r="S23" s="4"/>
    </row>
    <row r="24" spans="1:19" ht="12.75" customHeight="1">
      <c r="A24" s="254"/>
      <c r="B24" s="255"/>
      <c r="C24" s="47">
        <v>2</v>
      </c>
      <c r="D24" s="11">
        <v>125</v>
      </c>
      <c r="E24" s="7">
        <v>27</v>
      </c>
      <c r="F24" s="7">
        <v>11</v>
      </c>
      <c r="G24" s="82">
        <f>IF(ISBLANK(D24),"",D24+E24)</f>
        <v>152</v>
      </c>
      <c r="H24" s="8"/>
      <c r="I24" s="4"/>
      <c r="K24" s="254"/>
      <c r="L24" s="255"/>
      <c r="M24" s="47">
        <v>2</v>
      </c>
      <c r="N24" s="11">
        <v>142</v>
      </c>
      <c r="O24" s="7">
        <v>53</v>
      </c>
      <c r="P24" s="7">
        <v>5</v>
      </c>
      <c r="Q24" s="82">
        <f>IF(ISBLANK(N24),"",N24+O24)</f>
        <v>195</v>
      </c>
      <c r="R24" s="8"/>
      <c r="S24" s="4"/>
    </row>
    <row r="25" spans="1:19" ht="9.75" customHeight="1">
      <c r="A25" s="258" t="s">
        <v>104</v>
      </c>
      <c r="B25" s="259"/>
      <c r="C25" s="48"/>
      <c r="D25" s="49"/>
      <c r="E25" s="49"/>
      <c r="F25" s="49"/>
      <c r="G25" s="83">
        <f>IF(ISBLANK(D25),"",D25+E25)</f>
      </c>
      <c r="H25" s="8"/>
      <c r="I25" s="9"/>
      <c r="K25" s="258" t="s">
        <v>140</v>
      </c>
      <c r="L25" s="259"/>
      <c r="M25" s="48"/>
      <c r="N25" s="49"/>
      <c r="O25" s="49"/>
      <c r="P25" s="49"/>
      <c r="Q25" s="83">
        <f>IF(ISBLANK(N25),"",N25+O25)</f>
      </c>
      <c r="R25" s="8"/>
      <c r="S25" s="9"/>
    </row>
    <row r="26" spans="1:19" ht="9.75" customHeight="1" thickBot="1">
      <c r="A26" s="258"/>
      <c r="B26" s="259"/>
      <c r="C26" s="50"/>
      <c r="D26" s="51"/>
      <c r="E26" s="51"/>
      <c r="F26" s="51"/>
      <c r="G26" s="86">
        <f>IF(ISBLANK(D26),"",D26+E26)</f>
      </c>
      <c r="H26" s="8"/>
      <c r="I26" s="250">
        <f>IF(ISNUMBER(G27),IF(G27&gt;Q27,2,IF(G27=Q27,1,0)),"")</f>
        <v>0</v>
      </c>
      <c r="K26" s="258"/>
      <c r="L26" s="259"/>
      <c r="M26" s="50"/>
      <c r="N26" s="51"/>
      <c r="O26" s="51"/>
      <c r="P26" s="51"/>
      <c r="Q26" s="86">
        <f>IF(ISBLANK(N26),"",N26+O26)</f>
      </c>
      <c r="R26" s="8"/>
      <c r="S26" s="250">
        <f>IF(ISNUMBER(Q27),IF(G27&lt;Q27,2,IF(G27=Q27,1,0)),"")</f>
        <v>2</v>
      </c>
    </row>
    <row r="27" spans="1:19" ht="15.75" customHeight="1" thickBot="1">
      <c r="A27" s="256">
        <v>14640</v>
      </c>
      <c r="B27" s="257"/>
      <c r="C27" s="52" t="s">
        <v>13</v>
      </c>
      <c r="D27" s="53">
        <f>IF(ISNUMBER(D23),SUM(D23:D26),"")</f>
        <v>260</v>
      </c>
      <c r="E27" s="54">
        <f>IF(ISNUMBER(E23),SUM(E23:E26),"")</f>
        <v>87</v>
      </c>
      <c r="F27" s="55">
        <f>IF(ISNUMBER(F23),SUM(F23:F26),"")</f>
        <v>17</v>
      </c>
      <c r="G27" s="56">
        <f>IF(ISNUMBER(G23),SUM(G23:G26),"")</f>
        <v>347</v>
      </c>
      <c r="H27" s="87"/>
      <c r="I27" s="251"/>
      <c r="K27" s="256">
        <v>20143</v>
      </c>
      <c r="L27" s="257"/>
      <c r="M27" s="52" t="s">
        <v>13</v>
      </c>
      <c r="N27" s="53">
        <f>IF(ISNUMBER(N23),SUM(N23:N26),"")</f>
        <v>288</v>
      </c>
      <c r="O27" s="54">
        <f>IF(ISNUMBER(O23),SUM(O23:O26),"")</f>
        <v>113</v>
      </c>
      <c r="P27" s="55">
        <f>IF(ISNUMBER(P23),SUM(P23:P26),"")</f>
        <v>7</v>
      </c>
      <c r="Q27" s="56">
        <f>IF(ISNUMBER(Q23),SUM(Q23:Q26),"")</f>
        <v>401</v>
      </c>
      <c r="R27" s="87"/>
      <c r="S27" s="251"/>
    </row>
    <row r="28" spans="1:19" ht="12.75" customHeight="1" thickTop="1">
      <c r="A28" s="252" t="s">
        <v>139</v>
      </c>
      <c r="B28" s="253"/>
      <c r="C28" s="46">
        <v>1</v>
      </c>
      <c r="D28" s="10">
        <v>130</v>
      </c>
      <c r="E28" s="6">
        <v>43</v>
      </c>
      <c r="F28" s="6">
        <v>10</v>
      </c>
      <c r="G28" s="85">
        <f>IF(ISBLANK(D28),"",D28+E28)</f>
        <v>173</v>
      </c>
      <c r="H28" s="8"/>
      <c r="I28" s="4"/>
      <c r="K28" s="252" t="s">
        <v>138</v>
      </c>
      <c r="L28" s="253"/>
      <c r="M28" s="46">
        <v>1</v>
      </c>
      <c r="N28" s="10">
        <v>131</v>
      </c>
      <c r="O28" s="6">
        <v>61</v>
      </c>
      <c r="P28" s="6">
        <v>6</v>
      </c>
      <c r="Q28" s="85">
        <f>IF(ISBLANK(N28),"",N28+O28)</f>
        <v>192</v>
      </c>
      <c r="R28" s="8"/>
      <c r="S28" s="4"/>
    </row>
    <row r="29" spans="1:19" ht="12.75" customHeight="1">
      <c r="A29" s="254"/>
      <c r="B29" s="255"/>
      <c r="C29" s="47">
        <v>2</v>
      </c>
      <c r="D29" s="11">
        <v>126</v>
      </c>
      <c r="E29" s="7">
        <v>44</v>
      </c>
      <c r="F29" s="7">
        <v>7</v>
      </c>
      <c r="G29" s="82">
        <f>IF(ISBLANK(D29),"",D29+E29)</f>
        <v>170</v>
      </c>
      <c r="H29" s="8"/>
      <c r="I29" s="4"/>
      <c r="K29" s="254"/>
      <c r="L29" s="255"/>
      <c r="M29" s="47">
        <v>2</v>
      </c>
      <c r="N29" s="11">
        <v>130</v>
      </c>
      <c r="O29" s="7">
        <v>54</v>
      </c>
      <c r="P29" s="7">
        <v>7</v>
      </c>
      <c r="Q29" s="82">
        <f>IF(ISBLANK(N29),"",N29+O29)</f>
        <v>184</v>
      </c>
      <c r="R29" s="8"/>
      <c r="S29" s="4"/>
    </row>
    <row r="30" spans="1:19" ht="9.75" customHeight="1">
      <c r="A30" s="258" t="s">
        <v>109</v>
      </c>
      <c r="B30" s="259"/>
      <c r="C30" s="48"/>
      <c r="D30" s="49"/>
      <c r="E30" s="49"/>
      <c r="F30" s="49"/>
      <c r="G30" s="83">
        <f>IF(ISBLANK(D30),"",D30+E30)</f>
      </c>
      <c r="H30" s="8"/>
      <c r="I30" s="9"/>
      <c r="K30" s="258" t="s">
        <v>137</v>
      </c>
      <c r="L30" s="259"/>
      <c r="M30" s="48"/>
      <c r="N30" s="49"/>
      <c r="O30" s="49"/>
      <c r="P30" s="49"/>
      <c r="Q30" s="83">
        <f>IF(ISBLANK(N30),"",N30+O30)</f>
      </c>
      <c r="R30" s="8"/>
      <c r="S30" s="9"/>
    </row>
    <row r="31" spans="1:19" ht="9.75" customHeight="1" thickBot="1">
      <c r="A31" s="258"/>
      <c r="B31" s="259"/>
      <c r="C31" s="50"/>
      <c r="D31" s="51"/>
      <c r="E31" s="51"/>
      <c r="F31" s="51"/>
      <c r="G31" s="86">
        <f>IF(ISBLANK(D31),"",D31+E31)</f>
      </c>
      <c r="H31" s="8"/>
      <c r="I31" s="250">
        <f>IF(ISNUMBER(G32),IF(G32&gt;Q32,2,IF(G32=Q32,1,0)),"")</f>
        <v>0</v>
      </c>
      <c r="K31" s="258"/>
      <c r="L31" s="259"/>
      <c r="M31" s="50"/>
      <c r="N31" s="51"/>
      <c r="O31" s="51"/>
      <c r="P31" s="51"/>
      <c r="Q31" s="86">
        <f>IF(ISBLANK(N31),"",N31+O31)</f>
      </c>
      <c r="R31" s="8"/>
      <c r="S31" s="250">
        <f>IF(ISNUMBER(Q32),IF(G32&lt;Q32,2,IF(G32=Q32,1,0)),"")</f>
        <v>2</v>
      </c>
    </row>
    <row r="32" spans="1:19" ht="15.75" customHeight="1" thickBot="1">
      <c r="A32" s="256">
        <v>22694</v>
      </c>
      <c r="B32" s="257"/>
      <c r="C32" s="52" t="s">
        <v>13</v>
      </c>
      <c r="D32" s="53">
        <f>IF(ISNUMBER(D28),SUM(D28:D31),"")</f>
        <v>256</v>
      </c>
      <c r="E32" s="54">
        <f>IF(ISNUMBER(E28),SUM(E28:E31),"")</f>
        <v>87</v>
      </c>
      <c r="F32" s="55">
        <f>IF(ISNUMBER(F28),SUM(F28:F31),"")</f>
        <v>17</v>
      </c>
      <c r="G32" s="56">
        <f>IF(ISNUMBER(G28),SUM(G28:G31),"")</f>
        <v>343</v>
      </c>
      <c r="H32" s="87"/>
      <c r="I32" s="251"/>
      <c r="K32" s="256">
        <v>20149</v>
      </c>
      <c r="L32" s="257"/>
      <c r="M32" s="52" t="s">
        <v>13</v>
      </c>
      <c r="N32" s="53">
        <f>IF(ISNUMBER(N28),SUM(N28:N31),"")</f>
        <v>261</v>
      </c>
      <c r="O32" s="54">
        <f>IF(ISNUMBER(O28),SUM(O28:O31),"")</f>
        <v>115</v>
      </c>
      <c r="P32" s="55">
        <f>IF(ISNUMBER(P28),SUM(P28:P31),"")</f>
        <v>13</v>
      </c>
      <c r="Q32" s="56">
        <f>IF(ISNUMBER(Q28),SUM(Q28:Q31),"")</f>
        <v>376</v>
      </c>
      <c r="R32" s="87"/>
      <c r="S32" s="251"/>
    </row>
    <row r="33" spans="1:19" ht="12.75" customHeight="1" thickTop="1">
      <c r="A33" s="252" t="s">
        <v>136</v>
      </c>
      <c r="B33" s="253"/>
      <c r="C33" s="46">
        <v>1</v>
      </c>
      <c r="D33" s="10">
        <v>148</v>
      </c>
      <c r="E33" s="6">
        <v>72</v>
      </c>
      <c r="F33" s="6">
        <v>3</v>
      </c>
      <c r="G33" s="85">
        <f>IF(ISBLANK(D33),"",D33+E33)</f>
        <v>220</v>
      </c>
      <c r="H33" s="8"/>
      <c r="I33" s="4"/>
      <c r="K33" s="252" t="s">
        <v>135</v>
      </c>
      <c r="L33" s="253"/>
      <c r="M33" s="46">
        <v>1</v>
      </c>
      <c r="N33" s="10">
        <v>120</v>
      </c>
      <c r="O33" s="6">
        <v>34</v>
      </c>
      <c r="P33" s="6">
        <v>11</v>
      </c>
      <c r="Q33" s="85">
        <f>IF(ISBLANK(N33),"",N33+O33)</f>
        <v>154</v>
      </c>
      <c r="R33" s="8"/>
      <c r="S33" s="4"/>
    </row>
    <row r="34" spans="1:19" ht="12.75" customHeight="1">
      <c r="A34" s="254"/>
      <c r="B34" s="255"/>
      <c r="C34" s="47">
        <v>2</v>
      </c>
      <c r="D34" s="11">
        <v>140</v>
      </c>
      <c r="E34" s="7">
        <v>53</v>
      </c>
      <c r="F34" s="7">
        <v>5</v>
      </c>
      <c r="G34" s="82">
        <f>IF(ISBLANK(D34),"",D34+E34)</f>
        <v>193</v>
      </c>
      <c r="H34" s="8"/>
      <c r="I34" s="4"/>
      <c r="K34" s="254"/>
      <c r="L34" s="255"/>
      <c r="M34" s="47">
        <v>2</v>
      </c>
      <c r="N34" s="11">
        <v>125</v>
      </c>
      <c r="O34" s="7">
        <v>67</v>
      </c>
      <c r="P34" s="7">
        <v>3</v>
      </c>
      <c r="Q34" s="82">
        <f>IF(ISBLANK(N34),"",N34+O34)</f>
        <v>192</v>
      </c>
      <c r="R34" s="8"/>
      <c r="S34" s="4"/>
    </row>
    <row r="35" spans="1:19" ht="9.75" customHeight="1">
      <c r="A35" s="258" t="s">
        <v>134</v>
      </c>
      <c r="B35" s="259"/>
      <c r="C35" s="48"/>
      <c r="D35" s="49"/>
      <c r="E35" s="49"/>
      <c r="F35" s="49"/>
      <c r="G35" s="83">
        <f>IF(ISBLANK(D35),"",D35+E35)</f>
      </c>
      <c r="H35" s="8"/>
      <c r="I35" s="9"/>
      <c r="K35" s="258" t="s">
        <v>104</v>
      </c>
      <c r="L35" s="259"/>
      <c r="M35" s="48"/>
      <c r="N35" s="49"/>
      <c r="O35" s="49"/>
      <c r="P35" s="49"/>
      <c r="Q35" s="83">
        <f>IF(ISBLANK(N35),"",N35+O35)</f>
      </c>
      <c r="R35" s="8"/>
      <c r="S35" s="9"/>
    </row>
    <row r="36" spans="1:19" ht="9.75" customHeight="1" thickBot="1">
      <c r="A36" s="258"/>
      <c r="B36" s="259"/>
      <c r="C36" s="50"/>
      <c r="D36" s="51"/>
      <c r="E36" s="51"/>
      <c r="F36" s="51"/>
      <c r="G36" s="86">
        <f>IF(ISBLANK(D36),"",D36+E36)</f>
      </c>
      <c r="H36" s="8"/>
      <c r="I36" s="250">
        <f>IF(ISNUMBER(G37),IF(G37&gt;Q37,2,IF(G37=Q37,1,0)),"")</f>
        <v>2</v>
      </c>
      <c r="K36" s="258"/>
      <c r="L36" s="259"/>
      <c r="M36" s="50"/>
      <c r="N36" s="51"/>
      <c r="O36" s="51"/>
      <c r="P36" s="51"/>
      <c r="Q36" s="86">
        <f>IF(ISBLANK(N36),"",N36+O36)</f>
      </c>
      <c r="R36" s="8"/>
      <c r="S36" s="250">
        <f>IF(ISNUMBER(Q37),IF(G37&lt;Q37,2,IF(G37=Q37,1,0)),"")</f>
        <v>0</v>
      </c>
    </row>
    <row r="37" spans="1:19" ht="15.75" customHeight="1" thickBot="1">
      <c r="A37" s="256">
        <v>793</v>
      </c>
      <c r="B37" s="257"/>
      <c r="C37" s="52" t="s">
        <v>13</v>
      </c>
      <c r="D37" s="53">
        <f>IF(ISNUMBER(D33),SUM(D33:D36),"")</f>
        <v>288</v>
      </c>
      <c r="E37" s="54">
        <f>IF(ISNUMBER(E33),SUM(E33:E36),"")</f>
        <v>125</v>
      </c>
      <c r="F37" s="55">
        <f>IF(ISNUMBER(F33),SUM(F33:F36),"")</f>
        <v>8</v>
      </c>
      <c r="G37" s="56">
        <f>IF(ISNUMBER(G33),SUM(G33:G36),"")</f>
        <v>413</v>
      </c>
      <c r="H37" s="87"/>
      <c r="I37" s="251"/>
      <c r="K37" s="256">
        <v>20144</v>
      </c>
      <c r="L37" s="257"/>
      <c r="M37" s="52" t="s">
        <v>13</v>
      </c>
      <c r="N37" s="53">
        <f>IF(ISNUMBER(N33),SUM(N33:N36),"")</f>
        <v>245</v>
      </c>
      <c r="O37" s="54">
        <f>IF(ISNUMBER(O33),SUM(O33:O36),"")</f>
        <v>101</v>
      </c>
      <c r="P37" s="55">
        <f>IF(ISNUMBER(P33),SUM(P33:P36),"")</f>
        <v>14</v>
      </c>
      <c r="Q37" s="56">
        <f>IF(ISNUMBER(Q33),SUM(Q33:Q36),"")</f>
        <v>346</v>
      </c>
      <c r="R37" s="87"/>
      <c r="S37" s="251"/>
    </row>
    <row r="38" ht="5.25" customHeight="1" thickBot="1" thickTop="1"/>
    <row r="39" spans="1:19" ht="20.25" customHeight="1" thickBot="1">
      <c r="A39" s="58"/>
      <c r="B39" s="59"/>
      <c r="C39" s="60" t="s">
        <v>15</v>
      </c>
      <c r="D39" s="61">
        <f>IF(ISNUMBER(D12),SUM(D12,D17,D22,D27,D32,D37),"")</f>
        <v>1682</v>
      </c>
      <c r="E39" s="62">
        <f>IF(ISNUMBER(E12),SUM(E12,E17,E22,E27,E32,E37),"")</f>
        <v>683</v>
      </c>
      <c r="F39" s="63">
        <f>IF(ISNUMBER(F12),SUM(F12,F17,F22,F27,F32,F37),"")</f>
        <v>67</v>
      </c>
      <c r="G39" s="57">
        <f>IF(ISNUMBER(G12),SUM(G12,G17,G22,G27,G32,G37),"")</f>
        <v>2365</v>
      </c>
      <c r="H39" s="89"/>
      <c r="I39" s="90">
        <f>IF(ISNUMBER(G39),IF(G39&gt;Q39,4,IF(G39=Q39,2,0)),"")</f>
        <v>4</v>
      </c>
      <c r="K39" s="58"/>
      <c r="L39" s="59"/>
      <c r="M39" s="60" t="s">
        <v>15</v>
      </c>
      <c r="N39" s="61">
        <f>IF(ISNUMBER(N12),SUM(N12,N17,N22,N27,N32,N37),"")</f>
        <v>1621</v>
      </c>
      <c r="O39" s="62">
        <f>IF(ISNUMBER(O12),SUM(O12,O17,O22,O27,O32,O37),"")</f>
        <v>613</v>
      </c>
      <c r="P39" s="63">
        <f>IF(ISNUMBER(P12),SUM(P12,P17,P22,P27,P32,P37),"")</f>
        <v>85</v>
      </c>
      <c r="Q39" s="57">
        <f>IF(ISNUMBER(Q12),SUM(Q12,Q17,Q22,Q27,Q32,Q37),"")</f>
        <v>2234</v>
      </c>
      <c r="R39" s="89"/>
      <c r="S39" s="90">
        <f>IF(ISNUMBER(Q39),IF(G39&lt;Q39,4,IF(G39=Q39,2,0)),"")</f>
        <v>0</v>
      </c>
    </row>
    <row r="40" ht="5.25" customHeight="1" thickBot="1"/>
    <row r="41" spans="1:19" ht="21.75" customHeight="1" thickBot="1">
      <c r="A41" s="12"/>
      <c r="B41" s="13" t="s">
        <v>29</v>
      </c>
      <c r="C41" s="249" t="s">
        <v>133</v>
      </c>
      <c r="D41" s="249"/>
      <c r="E41" s="249"/>
      <c r="G41" s="238" t="s">
        <v>16</v>
      </c>
      <c r="H41" s="239"/>
      <c r="I41" s="65">
        <f>IF(ISNUMBER(I11),SUM(I11,I16,I21,I26,I31,I36,I39),"")</f>
        <v>10</v>
      </c>
      <c r="K41" s="12"/>
      <c r="L41" s="13" t="s">
        <v>29</v>
      </c>
      <c r="M41" s="249" t="s">
        <v>132</v>
      </c>
      <c r="N41" s="249"/>
      <c r="O41" s="249"/>
      <c r="Q41" s="238" t="s">
        <v>16</v>
      </c>
      <c r="R41" s="239"/>
      <c r="S41" s="65">
        <f>IF(ISNUMBER(S11),SUM(S11,S16,S21,S26,S31,S36,S39),"")</f>
        <v>6</v>
      </c>
    </row>
    <row r="42" spans="1:19" ht="20.25" customHeight="1">
      <c r="A42" s="12"/>
      <c r="B42" s="13" t="s">
        <v>30</v>
      </c>
      <c r="C42" s="221"/>
      <c r="D42" s="221"/>
      <c r="E42" s="221"/>
      <c r="F42" s="16"/>
      <c r="G42" s="16"/>
      <c r="H42" s="16"/>
      <c r="I42" s="16"/>
      <c r="J42" s="16"/>
      <c r="K42" s="12"/>
      <c r="L42" s="13" t="s">
        <v>30</v>
      </c>
      <c r="M42" s="221"/>
      <c r="N42" s="221"/>
      <c r="O42" s="221"/>
      <c r="P42" s="14"/>
      <c r="Q42" s="15"/>
      <c r="R42" s="15"/>
      <c r="S42" s="15"/>
    </row>
    <row r="43" spans="1:19" ht="20.25" customHeight="1">
      <c r="A43" s="13" t="s">
        <v>31</v>
      </c>
      <c r="B43" s="13" t="s">
        <v>32</v>
      </c>
      <c r="C43" s="222"/>
      <c r="D43" s="222"/>
      <c r="E43" s="222"/>
      <c r="F43" s="222"/>
      <c r="G43" s="222"/>
      <c r="H43" s="222"/>
      <c r="I43" s="13"/>
      <c r="J43" s="13"/>
      <c r="K43" s="13" t="s">
        <v>33</v>
      </c>
      <c r="L43" s="223"/>
      <c r="M43" s="223"/>
      <c r="N43" s="17"/>
      <c r="O43" s="13" t="s">
        <v>30</v>
      </c>
      <c r="P43" s="281"/>
      <c r="Q43" s="281"/>
      <c r="R43" s="281"/>
      <c r="S43" s="281"/>
    </row>
    <row r="44" spans="1:19" ht="9.75" customHeight="1">
      <c r="A44" s="13"/>
      <c r="B44" s="13"/>
      <c r="C44" s="18"/>
      <c r="D44" s="18"/>
      <c r="E44" s="18"/>
      <c r="F44" s="18"/>
      <c r="G44" s="18"/>
      <c r="H44" s="18"/>
      <c r="I44" s="13"/>
      <c r="J44" s="13"/>
      <c r="K44" s="13"/>
      <c r="L44" s="19"/>
      <c r="M44" s="19"/>
      <c r="N44" s="17"/>
      <c r="O44" s="13"/>
      <c r="P44" s="18"/>
      <c r="Q44" s="18"/>
      <c r="R44" s="18"/>
      <c r="S44" s="18"/>
    </row>
    <row r="45" ht="30" customHeight="1">
      <c r="A45" s="5" t="s">
        <v>17</v>
      </c>
    </row>
    <row r="46" spans="2:11" ht="20.25" customHeight="1">
      <c r="B46" s="2" t="s">
        <v>18</v>
      </c>
      <c r="C46" s="245" t="s">
        <v>28</v>
      </c>
      <c r="D46" s="245"/>
      <c r="I46" s="2" t="s">
        <v>19</v>
      </c>
      <c r="J46" s="246">
        <v>18</v>
      </c>
      <c r="K46" s="246"/>
    </row>
    <row r="47" spans="2:19" ht="20.25" customHeight="1">
      <c r="B47" s="2" t="s">
        <v>20</v>
      </c>
      <c r="C47" s="247" t="s">
        <v>53</v>
      </c>
      <c r="D47" s="247"/>
      <c r="I47" s="2" t="s">
        <v>21</v>
      </c>
      <c r="J47" s="248">
        <v>7</v>
      </c>
      <c r="K47" s="248"/>
      <c r="P47" s="2" t="s">
        <v>22</v>
      </c>
      <c r="Q47" s="243">
        <v>42356</v>
      </c>
      <c r="R47" s="244"/>
      <c r="S47" s="244"/>
    </row>
    <row r="48" ht="9.75" customHeight="1"/>
    <row r="49" spans="1:19" ht="15" customHeight="1">
      <c r="A49" s="232" t="s">
        <v>23</v>
      </c>
      <c r="B49" s="233"/>
      <c r="C49" s="233"/>
      <c r="D49" s="233"/>
      <c r="E49" s="233"/>
      <c r="F49" s="233"/>
      <c r="G49" s="233"/>
      <c r="H49" s="233"/>
      <c r="I49" s="233"/>
      <c r="J49" s="233"/>
      <c r="K49" s="233"/>
      <c r="L49" s="233"/>
      <c r="M49" s="233"/>
      <c r="N49" s="233"/>
      <c r="O49" s="233"/>
      <c r="P49" s="233"/>
      <c r="Q49" s="233"/>
      <c r="R49" s="233"/>
      <c r="S49" s="234"/>
    </row>
    <row r="50" spans="1:19" ht="90" customHeight="1">
      <c r="A50" s="235"/>
      <c r="B50" s="236"/>
      <c r="C50" s="236"/>
      <c r="D50" s="236"/>
      <c r="E50" s="236"/>
      <c r="F50" s="236"/>
      <c r="G50" s="236"/>
      <c r="H50" s="236"/>
      <c r="I50" s="236"/>
      <c r="J50" s="236"/>
      <c r="K50" s="236"/>
      <c r="L50" s="236"/>
      <c r="M50" s="236"/>
      <c r="N50" s="236"/>
      <c r="O50" s="236"/>
      <c r="P50" s="236"/>
      <c r="Q50" s="236"/>
      <c r="R50" s="236"/>
      <c r="S50" s="237"/>
    </row>
    <row r="51" ht="5.25" customHeight="1"/>
    <row r="52" spans="1:19" ht="15" customHeight="1">
      <c r="A52" s="240" t="s">
        <v>24</v>
      </c>
      <c r="B52" s="241"/>
      <c r="C52" s="241"/>
      <c r="D52" s="241"/>
      <c r="E52" s="241"/>
      <c r="F52" s="241"/>
      <c r="G52" s="241"/>
      <c r="H52" s="241"/>
      <c r="I52" s="241"/>
      <c r="J52" s="241"/>
      <c r="K52" s="241"/>
      <c r="L52" s="241"/>
      <c r="M52" s="241"/>
      <c r="N52" s="241"/>
      <c r="O52" s="241"/>
      <c r="P52" s="241"/>
      <c r="Q52" s="241"/>
      <c r="R52" s="241"/>
      <c r="S52" s="242"/>
    </row>
    <row r="53" spans="1:19" ht="6.75" customHeight="1">
      <c r="A53" s="24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3"/>
    </row>
    <row r="54" spans="1:19" ht="18" customHeight="1">
      <c r="A54" s="20" t="s">
        <v>3</v>
      </c>
      <c r="B54" s="21"/>
      <c r="C54" s="21"/>
      <c r="D54" s="21"/>
      <c r="E54" s="21"/>
      <c r="F54" s="21"/>
      <c r="G54" s="21"/>
      <c r="H54" s="21"/>
      <c r="I54" s="21"/>
      <c r="J54" s="21"/>
      <c r="K54" s="22" t="s">
        <v>4</v>
      </c>
      <c r="L54" s="21"/>
      <c r="M54" s="21"/>
      <c r="N54" s="21"/>
      <c r="O54" s="21"/>
      <c r="P54" s="21"/>
      <c r="Q54" s="21"/>
      <c r="R54" s="21"/>
      <c r="S54" s="23"/>
    </row>
    <row r="55" spans="1:19" ht="18" customHeight="1">
      <c r="A55" s="25"/>
      <c r="B55" s="26" t="s">
        <v>34</v>
      </c>
      <c r="C55" s="27"/>
      <c r="D55" s="28"/>
      <c r="E55" s="26" t="s">
        <v>35</v>
      </c>
      <c r="F55" s="27"/>
      <c r="G55" s="27"/>
      <c r="H55" s="27"/>
      <c r="I55" s="28"/>
      <c r="J55" s="21"/>
      <c r="K55" s="29"/>
      <c r="L55" s="26" t="s">
        <v>34</v>
      </c>
      <c r="M55" s="27"/>
      <c r="N55" s="28"/>
      <c r="O55" s="26" t="s">
        <v>35</v>
      </c>
      <c r="P55" s="27"/>
      <c r="Q55" s="27"/>
      <c r="R55" s="27"/>
      <c r="S55" s="30"/>
    </row>
    <row r="56" spans="1:19" ht="18" customHeight="1">
      <c r="A56" s="31" t="s">
        <v>36</v>
      </c>
      <c r="B56" s="32" t="s">
        <v>37</v>
      </c>
      <c r="C56" s="33"/>
      <c r="D56" s="34" t="s">
        <v>38</v>
      </c>
      <c r="E56" s="32" t="s">
        <v>37</v>
      </c>
      <c r="F56" s="35"/>
      <c r="G56" s="35"/>
      <c r="H56" s="36"/>
      <c r="I56" s="34" t="s">
        <v>38</v>
      </c>
      <c r="J56" s="21"/>
      <c r="K56" s="37" t="s">
        <v>36</v>
      </c>
      <c r="L56" s="32" t="s">
        <v>37</v>
      </c>
      <c r="M56" s="33"/>
      <c r="N56" s="34" t="s">
        <v>38</v>
      </c>
      <c r="O56" s="32" t="s">
        <v>37</v>
      </c>
      <c r="P56" s="35"/>
      <c r="Q56" s="35"/>
      <c r="R56" s="36"/>
      <c r="S56" s="38" t="s">
        <v>38</v>
      </c>
    </row>
    <row r="57" spans="1:19" ht="18" customHeight="1">
      <c r="A57" s="39"/>
      <c r="B57" s="278"/>
      <c r="C57" s="279"/>
      <c r="D57" s="40"/>
      <c r="E57" s="278"/>
      <c r="F57" s="280"/>
      <c r="G57" s="280"/>
      <c r="H57" s="279"/>
      <c r="I57" s="40"/>
      <c r="J57" s="21"/>
      <c r="K57" s="41"/>
      <c r="L57" s="278"/>
      <c r="M57" s="279"/>
      <c r="N57" s="40"/>
      <c r="O57" s="278"/>
      <c r="P57" s="280"/>
      <c r="Q57" s="280"/>
      <c r="R57" s="279"/>
      <c r="S57" s="42"/>
    </row>
    <row r="58" spans="1:19" ht="18" customHeight="1">
      <c r="A58" s="39"/>
      <c r="B58" s="278"/>
      <c r="C58" s="279"/>
      <c r="D58" s="40"/>
      <c r="E58" s="278"/>
      <c r="F58" s="280"/>
      <c r="G58" s="280"/>
      <c r="H58" s="279"/>
      <c r="I58" s="40"/>
      <c r="J58" s="21"/>
      <c r="K58" s="41"/>
      <c r="L58" s="278"/>
      <c r="M58" s="279"/>
      <c r="N58" s="40"/>
      <c r="O58" s="278"/>
      <c r="P58" s="280"/>
      <c r="Q58" s="280"/>
      <c r="R58" s="279"/>
      <c r="S58" s="42"/>
    </row>
    <row r="59" spans="1:19" ht="11.25" customHeight="1">
      <c r="A59" s="43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5"/>
    </row>
    <row r="60" spans="1:19" ht="3.75" customHeight="1">
      <c r="A60" s="22"/>
      <c r="B60" s="21"/>
      <c r="C60" s="21"/>
      <c r="D60" s="21"/>
      <c r="E60" s="21"/>
      <c r="F60" s="21"/>
      <c r="G60" s="21"/>
      <c r="H60" s="21"/>
      <c r="I60" s="21"/>
      <c r="J60" s="21"/>
      <c r="K60" s="22"/>
      <c r="L60" s="21"/>
      <c r="M60" s="21"/>
      <c r="N60" s="21"/>
      <c r="O60" s="21"/>
      <c r="P60" s="21"/>
      <c r="Q60" s="21"/>
      <c r="R60" s="21"/>
      <c r="S60" s="21"/>
    </row>
    <row r="61" spans="1:19" ht="19.5" customHeight="1">
      <c r="A61" s="226" t="s">
        <v>25</v>
      </c>
      <c r="B61" s="227"/>
      <c r="C61" s="227"/>
      <c r="D61" s="227"/>
      <c r="E61" s="227"/>
      <c r="F61" s="227"/>
      <c r="G61" s="227"/>
      <c r="H61" s="227"/>
      <c r="I61" s="227"/>
      <c r="J61" s="227"/>
      <c r="K61" s="227"/>
      <c r="L61" s="227"/>
      <c r="M61" s="227"/>
      <c r="N61" s="227"/>
      <c r="O61" s="227"/>
      <c r="P61" s="227"/>
      <c r="Q61" s="227"/>
      <c r="R61" s="227"/>
      <c r="S61" s="228"/>
    </row>
    <row r="62" spans="1:19" ht="90" customHeight="1">
      <c r="A62" s="229"/>
      <c r="B62" s="230"/>
      <c r="C62" s="230"/>
      <c r="D62" s="230"/>
      <c r="E62" s="230"/>
      <c r="F62" s="230"/>
      <c r="G62" s="230"/>
      <c r="H62" s="230"/>
      <c r="I62" s="230"/>
      <c r="J62" s="230"/>
      <c r="K62" s="230"/>
      <c r="L62" s="230"/>
      <c r="M62" s="230"/>
      <c r="N62" s="230"/>
      <c r="O62" s="230"/>
      <c r="P62" s="230"/>
      <c r="Q62" s="230"/>
      <c r="R62" s="230"/>
      <c r="S62" s="231"/>
    </row>
    <row r="63" ht="5.25" customHeight="1"/>
    <row r="64" spans="1:19" ht="15" customHeight="1">
      <c r="A64" s="232" t="s">
        <v>26</v>
      </c>
      <c r="B64" s="233"/>
      <c r="C64" s="233"/>
      <c r="D64" s="233"/>
      <c r="E64" s="233"/>
      <c r="F64" s="233"/>
      <c r="G64" s="233"/>
      <c r="H64" s="233"/>
      <c r="I64" s="233"/>
      <c r="J64" s="233"/>
      <c r="K64" s="233"/>
      <c r="L64" s="233"/>
      <c r="M64" s="233"/>
      <c r="N64" s="233"/>
      <c r="O64" s="233"/>
      <c r="P64" s="233"/>
      <c r="Q64" s="233"/>
      <c r="R64" s="233"/>
      <c r="S64" s="234"/>
    </row>
    <row r="65" spans="1:19" ht="90" customHeight="1">
      <c r="A65" s="235"/>
      <c r="B65" s="236"/>
      <c r="C65" s="236"/>
      <c r="D65" s="236"/>
      <c r="E65" s="236"/>
      <c r="F65" s="236"/>
      <c r="G65" s="236"/>
      <c r="H65" s="236"/>
      <c r="I65" s="236"/>
      <c r="J65" s="236"/>
      <c r="K65" s="236"/>
      <c r="L65" s="236"/>
      <c r="M65" s="236"/>
      <c r="N65" s="236"/>
      <c r="O65" s="236"/>
      <c r="P65" s="236"/>
      <c r="Q65" s="236"/>
      <c r="R65" s="236"/>
      <c r="S65" s="237"/>
    </row>
    <row r="66" spans="1:8" ht="30" customHeight="1">
      <c r="A66" s="224" t="s">
        <v>27</v>
      </c>
      <c r="B66" s="224"/>
      <c r="C66" s="225"/>
      <c r="D66" s="225"/>
      <c r="E66" s="225"/>
      <c r="F66" s="225"/>
      <c r="G66" s="225"/>
      <c r="H66" s="225"/>
    </row>
    <row r="67" spans="11:16" ht="12.75">
      <c r="K67" s="66" t="s">
        <v>40</v>
      </c>
      <c r="L67" s="67" t="s">
        <v>74</v>
      </c>
      <c r="M67" s="68"/>
      <c r="N67" s="68"/>
      <c r="O67" s="67" t="s">
        <v>80</v>
      </c>
      <c r="P67" s="69"/>
    </row>
    <row r="68" spans="11:16" ht="12.75">
      <c r="K68" s="66" t="s">
        <v>42</v>
      </c>
      <c r="L68" s="67" t="s">
        <v>70</v>
      </c>
      <c r="M68" s="68"/>
      <c r="N68" s="68"/>
      <c r="O68" s="67" t="s">
        <v>81</v>
      </c>
      <c r="P68" s="69"/>
    </row>
    <row r="69" spans="11:16" ht="12.75">
      <c r="K69" s="66" t="s">
        <v>28</v>
      </c>
      <c r="L69" s="67" t="s">
        <v>75</v>
      </c>
      <c r="M69" s="68"/>
      <c r="N69" s="68"/>
      <c r="O69" s="67" t="s">
        <v>82</v>
      </c>
      <c r="P69" s="69"/>
    </row>
    <row r="70" spans="11:16" ht="12.75">
      <c r="K70" s="66" t="s">
        <v>43</v>
      </c>
      <c r="L70" s="67" t="s">
        <v>76</v>
      </c>
      <c r="M70" s="68"/>
      <c r="N70" s="68"/>
      <c r="O70" s="67" t="s">
        <v>66</v>
      </c>
      <c r="P70" s="69"/>
    </row>
    <row r="71" spans="11:16" ht="12.75">
      <c r="K71" s="66" t="s">
        <v>41</v>
      </c>
      <c r="L71" s="67" t="s">
        <v>77</v>
      </c>
      <c r="M71" s="68"/>
      <c r="N71" s="68"/>
      <c r="O71" s="67" t="s">
        <v>83</v>
      </c>
      <c r="P71" s="69"/>
    </row>
    <row r="72" spans="11:16" ht="12.75">
      <c r="K72" s="66" t="s">
        <v>44</v>
      </c>
      <c r="L72" s="67" t="s">
        <v>71</v>
      </c>
      <c r="M72" s="68"/>
      <c r="N72" s="68"/>
      <c r="O72" s="67" t="s">
        <v>84</v>
      </c>
      <c r="P72" s="69"/>
    </row>
    <row r="73" spans="11:16" ht="12.75">
      <c r="K73" s="66" t="s">
        <v>45</v>
      </c>
      <c r="L73" s="67" t="s">
        <v>67</v>
      </c>
      <c r="M73" s="68"/>
      <c r="N73" s="68"/>
      <c r="O73" s="67" t="s">
        <v>64</v>
      </c>
      <c r="P73" s="69"/>
    </row>
    <row r="74" spans="11:16" ht="12.75">
      <c r="K74" s="66" t="s">
        <v>46</v>
      </c>
      <c r="L74" s="67" t="s">
        <v>68</v>
      </c>
      <c r="M74" s="68"/>
      <c r="N74" s="68"/>
      <c r="O74" s="67" t="s">
        <v>85</v>
      </c>
      <c r="P74" s="69"/>
    </row>
    <row r="75" spans="11:16" ht="12.75">
      <c r="K75" s="66" t="s">
        <v>47</v>
      </c>
      <c r="L75" s="67" t="s">
        <v>73</v>
      </c>
      <c r="M75" s="68"/>
      <c r="N75" s="68"/>
      <c r="O75" s="67" t="s">
        <v>65</v>
      </c>
      <c r="P75" s="69"/>
    </row>
    <row r="76" spans="11:16" ht="12.75">
      <c r="K76" s="66" t="s">
        <v>48</v>
      </c>
      <c r="L76" s="67" t="s">
        <v>69</v>
      </c>
      <c r="M76" s="68"/>
      <c r="N76" s="68"/>
      <c r="O76" s="67" t="s">
        <v>86</v>
      </c>
      <c r="P76" s="69"/>
    </row>
    <row r="77" spans="11:16" ht="12.75">
      <c r="K77" s="66" t="s">
        <v>49</v>
      </c>
      <c r="L77" s="67" t="s">
        <v>78</v>
      </c>
      <c r="M77" s="68"/>
      <c r="N77" s="68"/>
      <c r="O77" s="67" t="s">
        <v>87</v>
      </c>
      <c r="P77" s="69"/>
    </row>
    <row r="78" spans="11:16" ht="12.75">
      <c r="K78" s="66" t="s">
        <v>50</v>
      </c>
      <c r="L78" s="67" t="s">
        <v>79</v>
      </c>
      <c r="M78" s="68"/>
      <c r="N78" s="68"/>
      <c r="O78" s="67"/>
      <c r="P78" s="69"/>
    </row>
    <row r="79" spans="11:16" ht="12.75">
      <c r="K79" s="66" t="s">
        <v>51</v>
      </c>
      <c r="L79" s="67" t="s">
        <v>72</v>
      </c>
      <c r="M79" s="68"/>
      <c r="N79" s="68"/>
      <c r="O79" s="67"/>
      <c r="P79" s="69"/>
    </row>
    <row r="80" spans="11:16" ht="12.75">
      <c r="K80" s="66" t="s">
        <v>52</v>
      </c>
      <c r="L80" s="67"/>
      <c r="M80" s="68"/>
      <c r="N80" s="68"/>
      <c r="O80" s="67"/>
      <c r="P80" s="69"/>
    </row>
    <row r="81" spans="11:16" ht="12.75">
      <c r="K81" s="66" t="s">
        <v>53</v>
      </c>
      <c r="L81" s="67"/>
      <c r="M81" s="68"/>
      <c r="N81" s="68"/>
      <c r="O81" s="67"/>
      <c r="P81" s="69"/>
    </row>
    <row r="82" spans="11:16" ht="12.75">
      <c r="K82" s="66" t="s">
        <v>54</v>
      </c>
      <c r="L82" s="67"/>
      <c r="M82" s="68"/>
      <c r="N82" s="68"/>
      <c r="O82" s="67"/>
      <c r="P82" s="69"/>
    </row>
    <row r="83" spans="11:16" ht="12.75">
      <c r="K83" s="66" t="s">
        <v>55</v>
      </c>
      <c r="L83" s="70"/>
      <c r="M83" s="70"/>
      <c r="N83" s="70"/>
      <c r="O83" s="67"/>
      <c r="P83" s="69"/>
    </row>
    <row r="84" spans="11:16" ht="12.75">
      <c r="K84" s="66" t="s">
        <v>56</v>
      </c>
      <c r="L84" s="70"/>
      <c r="M84" s="70"/>
      <c r="N84" s="70"/>
      <c r="O84" s="67"/>
      <c r="P84" s="69"/>
    </row>
    <row r="85" spans="11:16" ht="12.75">
      <c r="K85" s="66" t="s">
        <v>57</v>
      </c>
      <c r="L85" s="70"/>
      <c r="M85" s="70"/>
      <c r="N85" s="70"/>
      <c r="O85" s="67"/>
      <c r="P85" s="69"/>
    </row>
    <row r="86" spans="11:16" ht="12.75">
      <c r="K86" s="66" t="s">
        <v>58</v>
      </c>
      <c r="L86" s="70"/>
      <c r="M86" s="70"/>
      <c r="N86" s="70"/>
      <c r="O86" s="67"/>
      <c r="P86" s="69"/>
    </row>
    <row r="87" spans="11:16" ht="12.75">
      <c r="K87" s="66" t="s">
        <v>59</v>
      </c>
      <c r="L87" s="70"/>
      <c r="M87" s="70"/>
      <c r="N87" s="70"/>
      <c r="O87" s="67"/>
      <c r="P87" s="69"/>
    </row>
    <row r="88" spans="11:16" ht="12.75">
      <c r="K88" s="66" t="s">
        <v>60</v>
      </c>
      <c r="L88" s="70"/>
      <c r="M88" s="70"/>
      <c r="N88" s="70"/>
      <c r="O88" s="70"/>
      <c r="P88" s="70"/>
    </row>
    <row r="89" spans="11:16" ht="12.75">
      <c r="K89" s="66" t="s">
        <v>61</v>
      </c>
      <c r="L89" s="70"/>
      <c r="M89" s="70"/>
      <c r="N89" s="70"/>
      <c r="O89" s="70"/>
      <c r="P89" s="70"/>
    </row>
    <row r="90" spans="11:16" ht="12.75">
      <c r="K90" s="66" t="s">
        <v>62</v>
      </c>
      <c r="L90" s="70"/>
      <c r="M90" s="70"/>
      <c r="N90" s="70"/>
      <c r="O90" s="70"/>
      <c r="P90" s="70"/>
    </row>
    <row r="91" spans="11:16" ht="12.75">
      <c r="K91" s="66" t="s">
        <v>63</v>
      </c>
      <c r="L91" s="70"/>
      <c r="M91" s="70"/>
      <c r="N91" s="70"/>
      <c r="O91" s="70"/>
      <c r="P91" s="70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</sheetData>
  <sheetProtection password="CF34" sheet="1" objects="1" scenarios="1" selectLockedCells="1"/>
  <mergeCells count="94">
    <mergeCell ref="M42:O42"/>
    <mergeCell ref="C43:H43"/>
    <mergeCell ref="L43:M43"/>
    <mergeCell ref="A66:B66"/>
    <mergeCell ref="C66:H66"/>
    <mergeCell ref="A61:S61"/>
    <mergeCell ref="A62:S62"/>
    <mergeCell ref="A64:S64"/>
    <mergeCell ref="A65:S65"/>
    <mergeCell ref="S21:S22"/>
    <mergeCell ref="K18:L19"/>
    <mergeCell ref="Q41:R41"/>
    <mergeCell ref="A52:S52"/>
    <mergeCell ref="Q47:S47"/>
    <mergeCell ref="A49:S49"/>
    <mergeCell ref="A50:S50"/>
    <mergeCell ref="C46:D46"/>
    <mergeCell ref="J46:K46"/>
    <mergeCell ref="S31:S32"/>
    <mergeCell ref="S16:S17"/>
    <mergeCell ref="K23:L24"/>
    <mergeCell ref="K28:L29"/>
    <mergeCell ref="K27:L27"/>
    <mergeCell ref="K30:L31"/>
    <mergeCell ref="N5:Q5"/>
    <mergeCell ref="K12:L12"/>
    <mergeCell ref="K10:L11"/>
    <mergeCell ref="K13:L14"/>
    <mergeCell ref="K20:L21"/>
    <mergeCell ref="C47:D47"/>
    <mergeCell ref="K22:L22"/>
    <mergeCell ref="K25:L26"/>
    <mergeCell ref="C42:E42"/>
    <mergeCell ref="M41:O41"/>
    <mergeCell ref="S36:S37"/>
    <mergeCell ref="S26:S27"/>
    <mergeCell ref="K33:L34"/>
    <mergeCell ref="K37:L37"/>
    <mergeCell ref="K35:L36"/>
    <mergeCell ref="K8:L9"/>
    <mergeCell ref="K15:L16"/>
    <mergeCell ref="K17:L17"/>
    <mergeCell ref="K32:L32"/>
    <mergeCell ref="S11:S12"/>
    <mergeCell ref="B3:I3"/>
    <mergeCell ref="B1:C2"/>
    <mergeCell ref="D1:I1"/>
    <mergeCell ref="L3:S3"/>
    <mergeCell ref="L1:N1"/>
    <mergeCell ref="O1:P1"/>
    <mergeCell ref="Q1:S1"/>
    <mergeCell ref="A6:B6"/>
    <mergeCell ref="A10:B11"/>
    <mergeCell ref="A5:B5"/>
    <mergeCell ref="I16:I17"/>
    <mergeCell ref="I21:I22"/>
    <mergeCell ref="M5:M6"/>
    <mergeCell ref="D5:G5"/>
    <mergeCell ref="K5:L5"/>
    <mergeCell ref="K6:L6"/>
    <mergeCell ref="I11:I12"/>
    <mergeCell ref="G41:H41"/>
    <mergeCell ref="C41:E41"/>
    <mergeCell ref="I26:I27"/>
    <mergeCell ref="I36:I37"/>
    <mergeCell ref="I31:I32"/>
    <mergeCell ref="C5:C6"/>
    <mergeCell ref="P43:S43"/>
    <mergeCell ref="B57:C57"/>
    <mergeCell ref="E57:H57"/>
    <mergeCell ref="L57:M57"/>
    <mergeCell ref="O57:R57"/>
    <mergeCell ref="B58:C58"/>
    <mergeCell ref="E58:H58"/>
    <mergeCell ref="L58:M58"/>
    <mergeCell ref="O58:R58"/>
    <mergeCell ref="J47:K47"/>
    <mergeCell ref="A12:B12"/>
    <mergeCell ref="A8:B9"/>
    <mergeCell ref="A20:B21"/>
    <mergeCell ref="A25:B26"/>
    <mergeCell ref="A23:B24"/>
    <mergeCell ref="A18:B19"/>
    <mergeCell ref="A13:B14"/>
    <mergeCell ref="A37:B37"/>
    <mergeCell ref="A15:B16"/>
    <mergeCell ref="A17:B17"/>
    <mergeCell ref="A22:B22"/>
    <mergeCell ref="A35:B36"/>
    <mergeCell ref="A33:B34"/>
    <mergeCell ref="A32:B32"/>
    <mergeCell ref="A30:B31"/>
    <mergeCell ref="A28:B29"/>
    <mergeCell ref="A27:B27"/>
  </mergeCells>
  <dataValidations count="6">
    <dataValidation type="list" allowBlank="1" showInputMessage="1" showErrorMessage="1" prompt="Vyber dráhu" sqref="L1:N1">
      <formula1>$O$67:$O$87</formula1>
    </dataValidation>
    <dataValidation type="list" allowBlank="1" showInputMessage="1" showErrorMessage="1" sqref="B3:I3 L3:S3">
      <formula1>$L$67:$L$82</formula1>
    </dataValidation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prompt="Vyber čas zahájení" sqref="C46:D46">
      <formula1>$K$67:$K$78</formula1>
    </dataValidation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zoomScalePageLayoutView="0" workbookViewId="0" topLeftCell="A1">
      <selection activeCell="P34" sqref="P34"/>
    </sheetView>
  </sheetViews>
  <sheetFormatPr defaultColWidth="9.00390625" defaultRowHeight="12.75" zeroHeight="1"/>
  <cols>
    <col min="1" max="1" width="10.75390625" style="91" customWidth="1"/>
    <col min="2" max="2" width="15.75390625" style="91" customWidth="1"/>
    <col min="3" max="3" width="5.75390625" style="91" customWidth="1"/>
    <col min="4" max="5" width="6.75390625" style="91" customWidth="1"/>
    <col min="6" max="6" width="4.75390625" style="91" customWidth="1"/>
    <col min="7" max="7" width="6.75390625" style="91" customWidth="1"/>
    <col min="8" max="8" width="5.75390625" style="91" customWidth="1"/>
    <col min="9" max="9" width="6.75390625" style="91" customWidth="1"/>
    <col min="10" max="10" width="1.75390625" style="91" customWidth="1"/>
    <col min="11" max="11" width="10.75390625" style="91" customWidth="1"/>
    <col min="12" max="12" width="15.75390625" style="91" customWidth="1"/>
    <col min="13" max="13" width="5.75390625" style="91" customWidth="1"/>
    <col min="14" max="15" width="6.75390625" style="91" customWidth="1"/>
    <col min="16" max="16" width="4.75390625" style="91" customWidth="1"/>
    <col min="17" max="17" width="6.75390625" style="91" customWidth="1"/>
    <col min="18" max="18" width="5.75390625" style="91" customWidth="1"/>
    <col min="19" max="19" width="6.75390625" style="91" customWidth="1"/>
    <col min="20" max="20" width="1.625" style="91" customWidth="1"/>
    <col min="21" max="21" width="0" style="92" hidden="1" customWidth="1"/>
    <col min="22" max="254" width="0" style="91" hidden="1" customWidth="1"/>
    <col min="255" max="255" width="5.25390625" style="91" customWidth="1"/>
    <col min="256" max="16384" width="9.00390625" style="91" customWidth="1"/>
  </cols>
  <sheetData>
    <row r="1" spans="2:19" ht="40.5" customHeight="1">
      <c r="B1" s="326" t="s">
        <v>39</v>
      </c>
      <c r="C1" s="326"/>
      <c r="D1" s="327" t="s">
        <v>0</v>
      </c>
      <c r="E1" s="327"/>
      <c r="F1" s="327"/>
      <c r="G1" s="327"/>
      <c r="H1" s="327"/>
      <c r="I1" s="327"/>
      <c r="K1" s="180" t="s">
        <v>1</v>
      </c>
      <c r="L1" s="328" t="s">
        <v>64</v>
      </c>
      <c r="M1" s="328"/>
      <c r="N1" s="328"/>
      <c r="O1" s="329" t="s">
        <v>2</v>
      </c>
      <c r="P1" s="329"/>
      <c r="Q1" s="330">
        <v>41899</v>
      </c>
      <c r="R1" s="330"/>
      <c r="S1" s="330"/>
    </row>
    <row r="2" spans="2:3" ht="9.75" customHeight="1" thickBot="1">
      <c r="B2" s="326"/>
      <c r="C2" s="326"/>
    </row>
    <row r="3" spans="1:19" ht="20.25" customHeight="1" thickBot="1">
      <c r="A3" s="179" t="s">
        <v>3</v>
      </c>
      <c r="B3" s="331" t="s">
        <v>79</v>
      </c>
      <c r="C3" s="331"/>
      <c r="D3" s="331"/>
      <c r="E3" s="331"/>
      <c r="F3" s="331"/>
      <c r="G3" s="331"/>
      <c r="H3" s="331"/>
      <c r="I3" s="331"/>
      <c r="K3" s="179" t="s">
        <v>4</v>
      </c>
      <c r="L3" s="331" t="s">
        <v>71</v>
      </c>
      <c r="M3" s="331"/>
      <c r="N3" s="331"/>
      <c r="O3" s="331"/>
      <c r="P3" s="331"/>
      <c r="Q3" s="331"/>
      <c r="R3" s="331"/>
      <c r="S3" s="331"/>
    </row>
    <row r="4" ht="5.25" customHeight="1"/>
    <row r="5" spans="1:19" ht="12.75" customHeight="1">
      <c r="A5" s="332" t="s">
        <v>5</v>
      </c>
      <c r="B5" s="332"/>
      <c r="C5" s="333" t="s">
        <v>6</v>
      </c>
      <c r="D5" s="334" t="s">
        <v>7</v>
      </c>
      <c r="E5" s="334"/>
      <c r="F5" s="334"/>
      <c r="G5" s="334"/>
      <c r="H5" s="178"/>
      <c r="I5" s="177" t="s">
        <v>8</v>
      </c>
      <c r="K5" s="332" t="s">
        <v>5</v>
      </c>
      <c r="L5" s="332"/>
      <c r="M5" s="333" t="s">
        <v>6</v>
      </c>
      <c r="N5" s="334" t="s">
        <v>7</v>
      </c>
      <c r="O5" s="334"/>
      <c r="P5" s="334"/>
      <c r="Q5" s="334"/>
      <c r="R5" s="178"/>
      <c r="S5" s="177" t="s">
        <v>8</v>
      </c>
    </row>
    <row r="6" spans="1:19" ht="12.75" customHeight="1">
      <c r="A6" s="335" t="s">
        <v>9</v>
      </c>
      <c r="B6" s="335"/>
      <c r="C6" s="333"/>
      <c r="D6" s="176" t="s">
        <v>10</v>
      </c>
      <c r="E6" s="175" t="s">
        <v>11</v>
      </c>
      <c r="F6" s="175" t="s">
        <v>12</v>
      </c>
      <c r="G6" s="174" t="s">
        <v>13</v>
      </c>
      <c r="H6" s="173"/>
      <c r="I6" s="172" t="s">
        <v>14</v>
      </c>
      <c r="K6" s="335" t="s">
        <v>9</v>
      </c>
      <c r="L6" s="335"/>
      <c r="M6" s="333"/>
      <c r="N6" s="176" t="s">
        <v>10</v>
      </c>
      <c r="O6" s="175" t="s">
        <v>11</v>
      </c>
      <c r="P6" s="175" t="s">
        <v>12</v>
      </c>
      <c r="Q6" s="174" t="s">
        <v>13</v>
      </c>
      <c r="R6" s="173"/>
      <c r="S6" s="172" t="s">
        <v>14</v>
      </c>
    </row>
    <row r="7" spans="1:12" ht="5.25" customHeight="1">
      <c r="A7" s="171"/>
      <c r="B7" s="171"/>
      <c r="K7" s="171"/>
      <c r="L7" s="171"/>
    </row>
    <row r="8" spans="1:19" ht="12.75" customHeight="1">
      <c r="A8" s="336" t="s">
        <v>131</v>
      </c>
      <c r="B8" s="336"/>
      <c r="C8" s="170">
        <v>1</v>
      </c>
      <c r="D8" s="169">
        <v>140</v>
      </c>
      <c r="E8" s="168">
        <v>44</v>
      </c>
      <c r="F8" s="168">
        <v>9</v>
      </c>
      <c r="G8" s="167">
        <f>IF(ISBLANK(D8),"",D8+E8)</f>
        <v>184</v>
      </c>
      <c r="H8" s="149"/>
      <c r="I8" s="157"/>
      <c r="K8" s="336" t="s">
        <v>130</v>
      </c>
      <c r="L8" s="336"/>
      <c r="M8" s="170">
        <v>1</v>
      </c>
      <c r="N8" s="169">
        <v>135</v>
      </c>
      <c r="O8" s="168">
        <v>34</v>
      </c>
      <c r="P8" s="168">
        <v>11</v>
      </c>
      <c r="Q8" s="167">
        <f>IF(ISBLANK(N8),"",N8+O8)</f>
        <v>169</v>
      </c>
      <c r="R8" s="149"/>
      <c r="S8" s="157"/>
    </row>
    <row r="9" spans="1:19" ht="12.75" customHeight="1">
      <c r="A9" s="336"/>
      <c r="B9" s="336"/>
      <c r="C9" s="161">
        <v>2</v>
      </c>
      <c r="D9" s="160">
        <v>138</v>
      </c>
      <c r="E9" s="159">
        <v>54</v>
      </c>
      <c r="F9" s="159">
        <v>5</v>
      </c>
      <c r="G9" s="158">
        <f>IF(ISBLANK(D9),"",D9+E9)</f>
        <v>192</v>
      </c>
      <c r="H9" s="149"/>
      <c r="I9" s="157"/>
      <c r="K9" s="336"/>
      <c r="L9" s="336"/>
      <c r="M9" s="161">
        <v>2</v>
      </c>
      <c r="N9" s="160">
        <v>114</v>
      </c>
      <c r="O9" s="159">
        <v>42</v>
      </c>
      <c r="P9" s="159">
        <v>11</v>
      </c>
      <c r="Q9" s="158">
        <f>IF(ISBLANK(N9),"",N9+O9)</f>
        <v>156</v>
      </c>
      <c r="R9" s="149"/>
      <c r="S9" s="157"/>
    </row>
    <row r="10" spans="1:19" ht="9.75" customHeight="1">
      <c r="A10" s="337" t="s">
        <v>129</v>
      </c>
      <c r="B10" s="337"/>
      <c r="C10" s="156"/>
      <c r="D10" s="155"/>
      <c r="E10" s="155"/>
      <c r="F10" s="155"/>
      <c r="G10" s="154">
        <f>IF(ISBLANK(D10),"",D10+E10)</f>
      </c>
      <c r="H10" s="149"/>
      <c r="I10" s="153"/>
      <c r="K10" s="337" t="s">
        <v>113</v>
      </c>
      <c r="L10" s="337"/>
      <c r="M10" s="156"/>
      <c r="N10" s="155"/>
      <c r="O10" s="155"/>
      <c r="P10" s="155"/>
      <c r="Q10" s="154">
        <f>IF(ISBLANK(N10),"",N10+O10)</f>
      </c>
      <c r="R10" s="149"/>
      <c r="S10" s="153"/>
    </row>
    <row r="11" spans="1:19" ht="9.75" customHeight="1" thickBot="1">
      <c r="A11" s="337"/>
      <c r="B11" s="337"/>
      <c r="C11" s="152"/>
      <c r="D11" s="151"/>
      <c r="E11" s="151"/>
      <c r="F11" s="151"/>
      <c r="G11" s="166">
        <f>IF(ISBLANK(D11),"",D11+E11)</f>
      </c>
      <c r="H11" s="149"/>
      <c r="I11" s="338">
        <f>IF(ISNUMBER(G12),IF(G12&gt;Q12,2,IF(G12=Q12,1,0)),"")</f>
        <v>2</v>
      </c>
      <c r="K11" s="337"/>
      <c r="L11" s="337"/>
      <c r="M11" s="152"/>
      <c r="N11" s="151"/>
      <c r="O11" s="151"/>
      <c r="P11" s="151"/>
      <c r="Q11" s="166">
        <f>IF(ISBLANK(N11),"",N11+O11)</f>
      </c>
      <c r="R11" s="149"/>
      <c r="S11" s="338">
        <f>IF(ISNUMBER(Q12),IF(G12&lt;Q12,2,IF(G12=Q12,1,0)),"")</f>
        <v>0</v>
      </c>
    </row>
    <row r="12" spans="1:19" ht="15.75" customHeight="1" thickBot="1" thickTop="1">
      <c r="A12" s="339">
        <v>20395</v>
      </c>
      <c r="B12" s="339"/>
      <c r="C12" s="148" t="s">
        <v>13</v>
      </c>
      <c r="D12" s="147">
        <f>IF(ISNUMBER(D8),SUM(D8:D11),"")</f>
        <v>278</v>
      </c>
      <c r="E12" s="146">
        <f>IF(ISNUMBER(E8),SUM(E8:E11),"")</f>
        <v>98</v>
      </c>
      <c r="F12" s="145">
        <f>IF(ISNUMBER(F8),SUM(F8:F11),"")</f>
        <v>14</v>
      </c>
      <c r="G12" s="144">
        <f>IF(ISNUMBER(G8),SUM(G8:G11),"")</f>
        <v>376</v>
      </c>
      <c r="H12" s="143"/>
      <c r="I12" s="338"/>
      <c r="K12" s="339">
        <v>23581</v>
      </c>
      <c r="L12" s="339"/>
      <c r="M12" s="148" t="s">
        <v>13</v>
      </c>
      <c r="N12" s="147">
        <f>IF(ISNUMBER(N8),SUM(N8:N11),"")</f>
        <v>249</v>
      </c>
      <c r="O12" s="146">
        <f>IF(ISNUMBER(O8),SUM(O8:O11),"")</f>
        <v>76</v>
      </c>
      <c r="P12" s="145">
        <f>IF(ISNUMBER(P8),SUM(P8:P11),"")</f>
        <v>22</v>
      </c>
      <c r="Q12" s="144">
        <f>IF(ISNUMBER(Q8),SUM(Q8:Q11),"")</f>
        <v>325</v>
      </c>
      <c r="R12" s="143"/>
      <c r="S12" s="338"/>
    </row>
    <row r="13" spans="1:19" ht="12.75" customHeight="1" thickBot="1" thickTop="1">
      <c r="A13" s="340" t="s">
        <v>128</v>
      </c>
      <c r="B13" s="340"/>
      <c r="C13" s="165">
        <v>1</v>
      </c>
      <c r="D13" s="164">
        <v>116</v>
      </c>
      <c r="E13" s="163">
        <v>44</v>
      </c>
      <c r="F13" s="163">
        <v>8</v>
      </c>
      <c r="G13" s="162">
        <f>IF(ISBLANK(D13),"",D13+E13)</f>
        <v>160</v>
      </c>
      <c r="H13" s="149"/>
      <c r="I13" s="157"/>
      <c r="K13" s="340" t="s">
        <v>127</v>
      </c>
      <c r="L13" s="340"/>
      <c r="M13" s="165">
        <v>1</v>
      </c>
      <c r="N13" s="164">
        <v>128</v>
      </c>
      <c r="O13" s="163">
        <v>59</v>
      </c>
      <c r="P13" s="163">
        <v>6</v>
      </c>
      <c r="Q13" s="162">
        <f>IF(ISBLANK(N13),"",N13+O13)</f>
        <v>187</v>
      </c>
      <c r="R13" s="149"/>
      <c r="S13" s="157"/>
    </row>
    <row r="14" spans="1:19" ht="12.75" customHeight="1">
      <c r="A14" s="340"/>
      <c r="B14" s="340"/>
      <c r="C14" s="161">
        <v>2</v>
      </c>
      <c r="D14" s="160">
        <v>130</v>
      </c>
      <c r="E14" s="159">
        <v>44</v>
      </c>
      <c r="F14" s="159">
        <v>6</v>
      </c>
      <c r="G14" s="158">
        <f>IF(ISBLANK(D14),"",D14+E14)</f>
        <v>174</v>
      </c>
      <c r="H14" s="149"/>
      <c r="I14" s="157"/>
      <c r="K14" s="340"/>
      <c r="L14" s="340"/>
      <c r="M14" s="161">
        <v>2</v>
      </c>
      <c r="N14" s="160">
        <v>138</v>
      </c>
      <c r="O14" s="159">
        <v>26</v>
      </c>
      <c r="P14" s="159">
        <v>13</v>
      </c>
      <c r="Q14" s="158">
        <f>IF(ISBLANK(N14),"",N14+O14)</f>
        <v>164</v>
      </c>
      <c r="R14" s="149"/>
      <c r="S14" s="157"/>
    </row>
    <row r="15" spans="1:19" ht="9.75" customHeight="1">
      <c r="A15" s="337" t="s">
        <v>90</v>
      </c>
      <c r="B15" s="337"/>
      <c r="C15" s="156"/>
      <c r="D15" s="155"/>
      <c r="E15" s="155"/>
      <c r="F15" s="155"/>
      <c r="G15" s="154">
        <f>IF(ISBLANK(D15),"",D15+E15)</f>
      </c>
      <c r="H15" s="149"/>
      <c r="I15" s="153"/>
      <c r="K15" s="337" t="s">
        <v>113</v>
      </c>
      <c r="L15" s="337"/>
      <c r="M15" s="156"/>
      <c r="N15" s="155"/>
      <c r="O15" s="155"/>
      <c r="P15" s="155"/>
      <c r="Q15" s="154">
        <f>IF(ISBLANK(N15),"",N15+O15)</f>
      </c>
      <c r="R15" s="149"/>
      <c r="S15" s="153"/>
    </row>
    <row r="16" spans="1:19" ht="9.75" customHeight="1" thickBot="1">
      <c r="A16" s="337"/>
      <c r="B16" s="337"/>
      <c r="C16" s="152"/>
      <c r="D16" s="151"/>
      <c r="E16" s="151"/>
      <c r="F16" s="151"/>
      <c r="G16" s="150">
        <f>IF(ISBLANK(D16),"",D16+E16)</f>
      </c>
      <c r="H16" s="149"/>
      <c r="I16" s="338">
        <f>IF(ISNUMBER(G17),IF(G17&gt;Q17,2,IF(G17=Q17,1,0)),"")</f>
        <v>0</v>
      </c>
      <c r="K16" s="337"/>
      <c r="L16" s="337"/>
      <c r="M16" s="152"/>
      <c r="N16" s="151"/>
      <c r="O16" s="151"/>
      <c r="P16" s="151"/>
      <c r="Q16" s="150">
        <f>IF(ISBLANK(N16),"",N16+O16)</f>
      </c>
      <c r="R16" s="149"/>
      <c r="S16" s="338">
        <f>IF(ISNUMBER(Q17),IF(G17&lt;Q17,2,IF(G17=Q17,1,0)),"")</f>
        <v>2</v>
      </c>
    </row>
    <row r="17" spans="1:19" s="91" customFormat="1" ht="15.75" customHeight="1" thickBot="1" thickTop="1">
      <c r="A17" s="339">
        <v>23139</v>
      </c>
      <c r="B17" s="339"/>
      <c r="C17" s="148" t="s">
        <v>13</v>
      </c>
      <c r="D17" s="147">
        <f>IF(ISNUMBER(D13),SUM(D13:D16),"")</f>
        <v>246</v>
      </c>
      <c r="E17" s="146">
        <f>IF(ISNUMBER(E13),SUM(E13:E16),"")</f>
        <v>88</v>
      </c>
      <c r="F17" s="145">
        <f>IF(ISNUMBER(F13),SUM(F13:F16),"")</f>
        <v>14</v>
      </c>
      <c r="G17" s="144">
        <f>IF(ISNUMBER(G13),SUM(G13:G16),"")</f>
        <v>334</v>
      </c>
      <c r="H17" s="143"/>
      <c r="I17" s="338"/>
      <c r="K17" s="339">
        <v>5246</v>
      </c>
      <c r="L17" s="339"/>
      <c r="M17" s="148" t="s">
        <v>13</v>
      </c>
      <c r="N17" s="147">
        <f>IF(ISNUMBER(N13),SUM(N13:N16),"")</f>
        <v>266</v>
      </c>
      <c r="O17" s="146">
        <f>IF(ISNUMBER(O13),SUM(O13:O16),"")</f>
        <v>85</v>
      </c>
      <c r="P17" s="145">
        <f>IF(ISNUMBER(P13),SUM(P13:P16),"")</f>
        <v>19</v>
      </c>
      <c r="Q17" s="144">
        <f>IF(ISNUMBER(Q13),SUM(Q13:Q16),"")</f>
        <v>351</v>
      </c>
      <c r="R17" s="143"/>
      <c r="S17" s="338"/>
    </row>
    <row r="18" spans="1:19" s="91" customFormat="1" ht="12.75" customHeight="1" thickBot="1" thickTop="1">
      <c r="A18" s="340" t="s">
        <v>126</v>
      </c>
      <c r="B18" s="340"/>
      <c r="C18" s="165">
        <v>1</v>
      </c>
      <c r="D18" s="164">
        <v>133</v>
      </c>
      <c r="E18" s="163">
        <v>61</v>
      </c>
      <c r="F18" s="163">
        <v>0</v>
      </c>
      <c r="G18" s="162">
        <f>IF(ISBLANK(D18),"",D18+E18)</f>
        <v>194</v>
      </c>
      <c r="H18" s="149"/>
      <c r="I18" s="157"/>
      <c r="K18" s="340" t="s">
        <v>125</v>
      </c>
      <c r="L18" s="340"/>
      <c r="M18" s="165">
        <v>1</v>
      </c>
      <c r="N18" s="164">
        <v>128</v>
      </c>
      <c r="O18" s="163">
        <v>59</v>
      </c>
      <c r="P18" s="163">
        <v>5</v>
      </c>
      <c r="Q18" s="162">
        <f>IF(ISBLANK(N18),"",N18+O18)</f>
        <v>187</v>
      </c>
      <c r="R18" s="149"/>
      <c r="S18" s="157"/>
    </row>
    <row r="19" spans="1:19" s="91" customFormat="1" ht="12.75" customHeight="1">
      <c r="A19" s="340"/>
      <c r="B19" s="340"/>
      <c r="C19" s="161">
        <v>2</v>
      </c>
      <c r="D19" s="160">
        <v>140</v>
      </c>
      <c r="E19" s="159">
        <v>41</v>
      </c>
      <c r="F19" s="159">
        <v>6</v>
      </c>
      <c r="G19" s="158">
        <f>IF(ISBLANK(D19),"",D19+E19)</f>
        <v>181</v>
      </c>
      <c r="H19" s="149"/>
      <c r="I19" s="157"/>
      <c r="K19" s="340"/>
      <c r="L19" s="340"/>
      <c r="M19" s="161">
        <v>2</v>
      </c>
      <c r="N19" s="160">
        <v>139</v>
      </c>
      <c r="O19" s="159">
        <v>53</v>
      </c>
      <c r="P19" s="159">
        <v>7</v>
      </c>
      <c r="Q19" s="158">
        <f>IF(ISBLANK(N19),"",N19+O19)</f>
        <v>192</v>
      </c>
      <c r="R19" s="149"/>
      <c r="S19" s="157"/>
    </row>
    <row r="20" spans="1:19" s="91" customFormat="1" ht="9.75" customHeight="1">
      <c r="A20" s="337" t="s">
        <v>124</v>
      </c>
      <c r="B20" s="337"/>
      <c r="C20" s="156"/>
      <c r="D20" s="155"/>
      <c r="E20" s="155"/>
      <c r="F20" s="155"/>
      <c r="G20" s="154">
        <f>IF(ISBLANK(D20),"",D20+E20)</f>
      </c>
      <c r="H20" s="149"/>
      <c r="I20" s="153"/>
      <c r="K20" s="337" t="s">
        <v>123</v>
      </c>
      <c r="L20" s="337"/>
      <c r="M20" s="156"/>
      <c r="N20" s="155"/>
      <c r="O20" s="155"/>
      <c r="P20" s="155"/>
      <c r="Q20" s="154">
        <f>IF(ISBLANK(N20),"",N20+O20)</f>
      </c>
      <c r="R20" s="149"/>
      <c r="S20" s="153"/>
    </row>
    <row r="21" spans="1:19" s="91" customFormat="1" ht="9.75" customHeight="1" thickBot="1">
      <c r="A21" s="337"/>
      <c r="B21" s="337"/>
      <c r="C21" s="152"/>
      <c r="D21" s="151"/>
      <c r="E21" s="151"/>
      <c r="F21" s="151"/>
      <c r="G21" s="150">
        <f>IF(ISBLANK(D21),"",D21+E21)</f>
      </c>
      <c r="H21" s="149"/>
      <c r="I21" s="338">
        <f>IF(ISNUMBER(G22),IF(G22&gt;Q22,2,IF(G22=Q22,1,0)),"")</f>
        <v>0</v>
      </c>
      <c r="K21" s="337"/>
      <c r="L21" s="337"/>
      <c r="M21" s="152"/>
      <c r="N21" s="151"/>
      <c r="O21" s="151"/>
      <c r="P21" s="151"/>
      <c r="Q21" s="150">
        <f>IF(ISBLANK(N21),"",N21+O21)</f>
      </c>
      <c r="R21" s="149"/>
      <c r="S21" s="338">
        <f>IF(ISNUMBER(Q22),IF(G22&lt;Q22,2,IF(G22=Q22,1,0)),"")</f>
        <v>2</v>
      </c>
    </row>
    <row r="22" spans="1:19" s="91" customFormat="1" ht="15.75" customHeight="1" thickBot="1" thickTop="1">
      <c r="A22" s="339">
        <v>15623</v>
      </c>
      <c r="B22" s="339"/>
      <c r="C22" s="148" t="s">
        <v>13</v>
      </c>
      <c r="D22" s="147">
        <f>IF(ISNUMBER(D18),SUM(D18:D21),"")</f>
        <v>273</v>
      </c>
      <c r="E22" s="146">
        <f>IF(ISNUMBER(E18),SUM(E18:E21),"")</f>
        <v>102</v>
      </c>
      <c r="F22" s="145">
        <f>IF(ISNUMBER(F18),SUM(F18:F21),"")</f>
        <v>6</v>
      </c>
      <c r="G22" s="144">
        <f>IF(ISNUMBER(G18),SUM(G18:G21),"")</f>
        <v>375</v>
      </c>
      <c r="H22" s="143"/>
      <c r="I22" s="338"/>
      <c r="K22" s="339">
        <v>926</v>
      </c>
      <c r="L22" s="339"/>
      <c r="M22" s="148" t="s">
        <v>13</v>
      </c>
      <c r="N22" s="147">
        <f>IF(ISNUMBER(N18),SUM(N18:N21),"")</f>
        <v>267</v>
      </c>
      <c r="O22" s="146">
        <f>IF(ISNUMBER(O18),SUM(O18:O21),"")</f>
        <v>112</v>
      </c>
      <c r="P22" s="145">
        <f>IF(ISNUMBER(P18),SUM(P18:P21),"")</f>
        <v>12</v>
      </c>
      <c r="Q22" s="144">
        <f>IF(ISNUMBER(Q18),SUM(Q18:Q21),"")</f>
        <v>379</v>
      </c>
      <c r="R22" s="143"/>
      <c r="S22" s="338"/>
    </row>
    <row r="23" spans="1:19" s="91" customFormat="1" ht="12.75" customHeight="1" thickBot="1" thickTop="1">
      <c r="A23" s="340" t="s">
        <v>122</v>
      </c>
      <c r="B23" s="340"/>
      <c r="C23" s="165">
        <v>1</v>
      </c>
      <c r="D23" s="164">
        <v>107</v>
      </c>
      <c r="E23" s="163">
        <v>50</v>
      </c>
      <c r="F23" s="163">
        <v>5</v>
      </c>
      <c r="G23" s="162">
        <f>IF(ISBLANK(D23),"",D23+E23)</f>
        <v>157</v>
      </c>
      <c r="H23" s="149"/>
      <c r="I23" s="157"/>
      <c r="K23" s="340" t="s">
        <v>121</v>
      </c>
      <c r="L23" s="340"/>
      <c r="M23" s="165">
        <v>1</v>
      </c>
      <c r="N23" s="164">
        <v>148</v>
      </c>
      <c r="O23" s="163">
        <v>60</v>
      </c>
      <c r="P23" s="163">
        <v>3</v>
      </c>
      <c r="Q23" s="162">
        <f>IF(ISBLANK(N23),"",N23+O23)</f>
        <v>208</v>
      </c>
      <c r="R23" s="149"/>
      <c r="S23" s="157"/>
    </row>
    <row r="24" spans="1:19" s="91" customFormat="1" ht="12.75" customHeight="1">
      <c r="A24" s="340"/>
      <c r="B24" s="340"/>
      <c r="C24" s="161">
        <v>2</v>
      </c>
      <c r="D24" s="160">
        <v>146</v>
      </c>
      <c r="E24" s="159">
        <v>60</v>
      </c>
      <c r="F24" s="159">
        <v>4</v>
      </c>
      <c r="G24" s="158">
        <f>IF(ISBLANK(D24),"",D24+E24)</f>
        <v>206</v>
      </c>
      <c r="H24" s="149"/>
      <c r="I24" s="157"/>
      <c r="K24" s="340"/>
      <c r="L24" s="340"/>
      <c r="M24" s="161">
        <v>2</v>
      </c>
      <c r="N24" s="160">
        <v>133</v>
      </c>
      <c r="O24" s="159">
        <v>53</v>
      </c>
      <c r="P24" s="159">
        <v>7</v>
      </c>
      <c r="Q24" s="158">
        <f>IF(ISBLANK(N24),"",N24+O24)</f>
        <v>186</v>
      </c>
      <c r="R24" s="149"/>
      <c r="S24" s="157"/>
    </row>
    <row r="25" spans="1:19" s="91" customFormat="1" ht="9.75" customHeight="1">
      <c r="A25" s="337" t="s">
        <v>120</v>
      </c>
      <c r="B25" s="337"/>
      <c r="C25" s="156"/>
      <c r="D25" s="155"/>
      <c r="E25" s="155"/>
      <c r="F25" s="155"/>
      <c r="G25" s="154">
        <f>IF(ISBLANK(D25),"",D25+E25)</f>
      </c>
      <c r="H25" s="149"/>
      <c r="I25" s="153"/>
      <c r="K25" s="337" t="s">
        <v>119</v>
      </c>
      <c r="L25" s="337"/>
      <c r="M25" s="156"/>
      <c r="N25" s="155"/>
      <c r="O25" s="155"/>
      <c r="P25" s="155"/>
      <c r="Q25" s="154">
        <f>IF(ISBLANK(N25),"",N25+O25)</f>
      </c>
      <c r="R25" s="149"/>
      <c r="S25" s="153"/>
    </row>
    <row r="26" spans="1:19" s="91" customFormat="1" ht="9.75" customHeight="1" thickBot="1">
      <c r="A26" s="337"/>
      <c r="B26" s="337"/>
      <c r="C26" s="152"/>
      <c r="D26" s="151"/>
      <c r="E26" s="151"/>
      <c r="F26" s="151"/>
      <c r="G26" s="150">
        <f>IF(ISBLANK(D26),"",D26+E26)</f>
      </c>
      <c r="H26" s="149"/>
      <c r="I26" s="338">
        <f>IF(ISNUMBER(G27),IF(G27&gt;Q27,2,IF(G27=Q27,1,0)),"")</f>
        <v>0</v>
      </c>
      <c r="K26" s="337"/>
      <c r="L26" s="337"/>
      <c r="M26" s="152"/>
      <c r="N26" s="151"/>
      <c r="O26" s="151"/>
      <c r="P26" s="151"/>
      <c r="Q26" s="150">
        <f>IF(ISBLANK(N26),"",N26+O26)</f>
      </c>
      <c r="R26" s="149"/>
      <c r="S26" s="338">
        <f>IF(ISNUMBER(Q27),IF(G27&lt;Q27,2,IF(G27=Q27,1,0)),"")</f>
        <v>2</v>
      </c>
    </row>
    <row r="27" spans="1:19" s="91" customFormat="1" ht="15.75" customHeight="1" thickBot="1" thickTop="1">
      <c r="A27" s="339">
        <v>1361</v>
      </c>
      <c r="B27" s="339"/>
      <c r="C27" s="148" t="s">
        <v>13</v>
      </c>
      <c r="D27" s="147">
        <f>IF(ISNUMBER(D23),SUM(D23:D26),"")</f>
        <v>253</v>
      </c>
      <c r="E27" s="146">
        <f>IF(ISNUMBER(E23),SUM(E23:E26),"")</f>
        <v>110</v>
      </c>
      <c r="F27" s="145">
        <f>IF(ISNUMBER(F23),SUM(F23:F26),"")</f>
        <v>9</v>
      </c>
      <c r="G27" s="144">
        <f>IF(ISNUMBER(G23),SUM(G23:G26),"")</f>
        <v>363</v>
      </c>
      <c r="H27" s="143"/>
      <c r="I27" s="338"/>
      <c r="K27" s="339">
        <v>23351</v>
      </c>
      <c r="L27" s="339"/>
      <c r="M27" s="148" t="s">
        <v>13</v>
      </c>
      <c r="N27" s="147">
        <f>IF(ISNUMBER(N23),SUM(N23:N26),"")</f>
        <v>281</v>
      </c>
      <c r="O27" s="146">
        <f>IF(ISNUMBER(O23),SUM(O23:O26),"")</f>
        <v>113</v>
      </c>
      <c r="P27" s="145">
        <f>IF(ISNUMBER(P23),SUM(P23:P26),"")</f>
        <v>10</v>
      </c>
      <c r="Q27" s="144">
        <f>IF(ISNUMBER(Q23),SUM(Q23:Q26),"")</f>
        <v>394</v>
      </c>
      <c r="R27" s="143"/>
      <c r="S27" s="338"/>
    </row>
    <row r="28" spans="1:19" s="91" customFormat="1" ht="12.75" customHeight="1" thickBot="1" thickTop="1">
      <c r="A28" s="340" t="s">
        <v>118</v>
      </c>
      <c r="B28" s="340"/>
      <c r="C28" s="165">
        <v>1</v>
      </c>
      <c r="D28" s="164">
        <v>130</v>
      </c>
      <c r="E28" s="163">
        <v>72</v>
      </c>
      <c r="F28" s="163">
        <v>3</v>
      </c>
      <c r="G28" s="162">
        <f>IF(ISBLANK(D28),"",D28+E28)</f>
        <v>202</v>
      </c>
      <c r="H28" s="149"/>
      <c r="I28" s="157"/>
      <c r="K28" s="340" t="s">
        <v>117</v>
      </c>
      <c r="L28" s="340"/>
      <c r="M28" s="165">
        <v>1</v>
      </c>
      <c r="N28" s="164">
        <v>129</v>
      </c>
      <c r="O28" s="163">
        <v>57</v>
      </c>
      <c r="P28" s="163">
        <v>4</v>
      </c>
      <c r="Q28" s="162">
        <f>IF(ISBLANK(N28),"",N28+O28)</f>
        <v>186</v>
      </c>
      <c r="R28" s="149"/>
      <c r="S28" s="157"/>
    </row>
    <row r="29" spans="1:19" s="91" customFormat="1" ht="12.75" customHeight="1">
      <c r="A29" s="340"/>
      <c r="B29" s="340"/>
      <c r="C29" s="161">
        <v>2</v>
      </c>
      <c r="D29" s="160">
        <v>149</v>
      </c>
      <c r="E29" s="159">
        <v>79</v>
      </c>
      <c r="F29" s="159">
        <v>2</v>
      </c>
      <c r="G29" s="158">
        <f>IF(ISBLANK(D29),"",D29+E29)</f>
        <v>228</v>
      </c>
      <c r="H29" s="149"/>
      <c r="I29" s="157"/>
      <c r="K29" s="340"/>
      <c r="L29" s="340"/>
      <c r="M29" s="161">
        <v>2</v>
      </c>
      <c r="N29" s="160">
        <v>125</v>
      </c>
      <c r="O29" s="159">
        <v>53</v>
      </c>
      <c r="P29" s="159">
        <v>4</v>
      </c>
      <c r="Q29" s="158">
        <f>IF(ISBLANK(N29),"",N29+O29)</f>
        <v>178</v>
      </c>
      <c r="R29" s="149"/>
      <c r="S29" s="157"/>
    </row>
    <row r="30" spans="1:19" s="91" customFormat="1" ht="9.75" customHeight="1">
      <c r="A30" s="337" t="s">
        <v>109</v>
      </c>
      <c r="B30" s="337"/>
      <c r="C30" s="156"/>
      <c r="D30" s="155"/>
      <c r="E30" s="155"/>
      <c r="F30" s="155"/>
      <c r="G30" s="154">
        <f>IF(ISBLANK(D30),"",D30+E30)</f>
      </c>
      <c r="H30" s="149"/>
      <c r="I30" s="153"/>
      <c r="K30" s="337" t="s">
        <v>116</v>
      </c>
      <c r="L30" s="337"/>
      <c r="M30" s="156"/>
      <c r="N30" s="155"/>
      <c r="O30" s="155"/>
      <c r="P30" s="155"/>
      <c r="Q30" s="154">
        <f>IF(ISBLANK(N30),"",N30+O30)</f>
      </c>
      <c r="R30" s="149"/>
      <c r="S30" s="153"/>
    </row>
    <row r="31" spans="1:19" s="91" customFormat="1" ht="9.75" customHeight="1" thickBot="1">
      <c r="A31" s="337"/>
      <c r="B31" s="337"/>
      <c r="C31" s="152"/>
      <c r="D31" s="151"/>
      <c r="E31" s="151"/>
      <c r="F31" s="151"/>
      <c r="G31" s="150">
        <f>IF(ISBLANK(D31),"",D31+E31)</f>
      </c>
      <c r="H31" s="149"/>
      <c r="I31" s="338">
        <f>IF(ISNUMBER(G32),IF(G32&gt;Q32,2,IF(G32=Q32,1,0)),"")</f>
        <v>2</v>
      </c>
      <c r="K31" s="337"/>
      <c r="L31" s="337"/>
      <c r="M31" s="152"/>
      <c r="N31" s="151"/>
      <c r="O31" s="151"/>
      <c r="P31" s="151"/>
      <c r="Q31" s="150">
        <f>IF(ISBLANK(N31),"",N31+O31)</f>
      </c>
      <c r="R31" s="149"/>
      <c r="S31" s="338">
        <f>IF(ISNUMBER(Q32),IF(G32&lt;Q32,2,IF(G32=Q32,1,0)),"")</f>
        <v>0</v>
      </c>
    </row>
    <row r="32" spans="1:19" s="91" customFormat="1" ht="15.75" customHeight="1" thickBot="1" thickTop="1">
      <c r="A32" s="339">
        <v>13850</v>
      </c>
      <c r="B32" s="339"/>
      <c r="C32" s="148" t="s">
        <v>13</v>
      </c>
      <c r="D32" s="147">
        <f>IF(ISNUMBER(D28),SUM(D28:D31),"")</f>
        <v>279</v>
      </c>
      <c r="E32" s="146">
        <f>IF(ISNUMBER(E28),SUM(E28:E31),"")</f>
        <v>151</v>
      </c>
      <c r="F32" s="145">
        <f>IF(ISNUMBER(F28),SUM(F28:F31),"")</f>
        <v>5</v>
      </c>
      <c r="G32" s="144">
        <f>IF(ISNUMBER(G28),SUM(G28:G31),"")</f>
        <v>430</v>
      </c>
      <c r="H32" s="143"/>
      <c r="I32" s="338"/>
      <c r="K32" s="339">
        <v>932</v>
      </c>
      <c r="L32" s="339"/>
      <c r="M32" s="148" t="s">
        <v>13</v>
      </c>
      <c r="N32" s="147">
        <f>IF(ISNUMBER(N28),SUM(N28:N31),"")</f>
        <v>254</v>
      </c>
      <c r="O32" s="146">
        <f>IF(ISNUMBER(O28),SUM(O28:O31),"")</f>
        <v>110</v>
      </c>
      <c r="P32" s="145">
        <f>IF(ISNUMBER(P28),SUM(P28:P31),"")</f>
        <v>8</v>
      </c>
      <c r="Q32" s="144">
        <f>IF(ISNUMBER(Q28),SUM(Q28:Q31),"")</f>
        <v>364</v>
      </c>
      <c r="R32" s="143"/>
      <c r="S32" s="338"/>
    </row>
    <row r="33" spans="1:19" ht="12.75" customHeight="1" thickBot="1" thickTop="1">
      <c r="A33" s="340" t="s">
        <v>115</v>
      </c>
      <c r="B33" s="340"/>
      <c r="C33" s="165">
        <v>1</v>
      </c>
      <c r="D33" s="164">
        <v>137</v>
      </c>
      <c r="E33" s="163">
        <v>35</v>
      </c>
      <c r="F33" s="163">
        <v>8</v>
      </c>
      <c r="G33" s="162">
        <f>IF(ISBLANK(D33),"",D33+E33)</f>
        <v>172</v>
      </c>
      <c r="H33" s="149"/>
      <c r="I33" s="157"/>
      <c r="K33" s="340" t="s">
        <v>114</v>
      </c>
      <c r="L33" s="340"/>
      <c r="M33" s="165">
        <v>1</v>
      </c>
      <c r="N33" s="164">
        <v>142</v>
      </c>
      <c r="O33" s="163">
        <v>71</v>
      </c>
      <c r="P33" s="163">
        <v>6</v>
      </c>
      <c r="Q33" s="162">
        <f>IF(ISBLANK(N33),"",N33+O33)</f>
        <v>213</v>
      </c>
      <c r="R33" s="149"/>
      <c r="S33" s="157"/>
    </row>
    <row r="34" spans="1:19" ht="12.75" customHeight="1">
      <c r="A34" s="340"/>
      <c r="B34" s="340"/>
      <c r="C34" s="161">
        <v>2</v>
      </c>
      <c r="D34" s="160">
        <v>137</v>
      </c>
      <c r="E34" s="159">
        <v>52</v>
      </c>
      <c r="F34" s="159">
        <v>4</v>
      </c>
      <c r="G34" s="158">
        <f>IF(ISBLANK(D34),"",D34+E34)</f>
        <v>189</v>
      </c>
      <c r="H34" s="149"/>
      <c r="I34" s="157"/>
      <c r="K34" s="340"/>
      <c r="L34" s="340"/>
      <c r="M34" s="161">
        <v>2</v>
      </c>
      <c r="N34" s="160">
        <v>139</v>
      </c>
      <c r="O34" s="159">
        <v>61</v>
      </c>
      <c r="P34" s="159">
        <v>8</v>
      </c>
      <c r="Q34" s="158">
        <f>IF(ISBLANK(N34),"",N34+O34)</f>
        <v>200</v>
      </c>
      <c r="R34" s="149"/>
      <c r="S34" s="157"/>
    </row>
    <row r="35" spans="1:19" ht="9.75" customHeight="1">
      <c r="A35" s="337" t="s">
        <v>92</v>
      </c>
      <c r="B35" s="337"/>
      <c r="C35" s="156"/>
      <c r="D35" s="155"/>
      <c r="E35" s="155"/>
      <c r="F35" s="155"/>
      <c r="G35" s="154">
        <f>IF(ISBLANK(D35),"",D35+E35)</f>
      </c>
      <c r="H35" s="149"/>
      <c r="I35" s="153"/>
      <c r="K35" s="337" t="s">
        <v>113</v>
      </c>
      <c r="L35" s="337"/>
      <c r="M35" s="156"/>
      <c r="N35" s="155"/>
      <c r="O35" s="155"/>
      <c r="P35" s="155"/>
      <c r="Q35" s="154">
        <f>IF(ISBLANK(N35),"",N35+O35)</f>
      </c>
      <c r="R35" s="149"/>
      <c r="S35" s="153"/>
    </row>
    <row r="36" spans="1:19" ht="9.75" customHeight="1" thickBot="1">
      <c r="A36" s="337"/>
      <c r="B36" s="337"/>
      <c r="C36" s="152"/>
      <c r="D36" s="151"/>
      <c r="E36" s="151"/>
      <c r="F36" s="151"/>
      <c r="G36" s="150">
        <f>IF(ISBLANK(D36),"",D36+E36)</f>
      </c>
      <c r="H36" s="149"/>
      <c r="I36" s="338">
        <f>IF(ISNUMBER(G37),IF(G37&gt;Q37,2,IF(G37=Q37,1,0)),"")</f>
        <v>0</v>
      </c>
      <c r="K36" s="337"/>
      <c r="L36" s="337"/>
      <c r="M36" s="152"/>
      <c r="N36" s="151"/>
      <c r="O36" s="151"/>
      <c r="P36" s="151"/>
      <c r="Q36" s="150">
        <f>IF(ISBLANK(N36),"",N36+O36)</f>
      </c>
      <c r="R36" s="149"/>
      <c r="S36" s="338">
        <f>IF(ISNUMBER(Q37),IF(G37&lt;Q37,2,IF(G37=Q37,1,0)),"")</f>
        <v>2</v>
      </c>
    </row>
    <row r="37" spans="1:19" ht="15.75" customHeight="1" thickBot="1" thickTop="1">
      <c r="A37" s="339">
        <v>823</v>
      </c>
      <c r="B37" s="339"/>
      <c r="C37" s="148" t="s">
        <v>13</v>
      </c>
      <c r="D37" s="147">
        <f>IF(ISNUMBER(D33),SUM(D33:D36),"")</f>
        <v>274</v>
      </c>
      <c r="E37" s="146">
        <f>IF(ISNUMBER(E33),SUM(E33:E36),"")</f>
        <v>87</v>
      </c>
      <c r="F37" s="145">
        <f>IF(ISNUMBER(F33),SUM(F33:F36),"")</f>
        <v>12</v>
      </c>
      <c r="G37" s="144">
        <f>IF(ISNUMBER(G33),SUM(G33:G36),"")</f>
        <v>361</v>
      </c>
      <c r="H37" s="143"/>
      <c r="I37" s="338"/>
      <c r="K37" s="339">
        <v>5243</v>
      </c>
      <c r="L37" s="339"/>
      <c r="M37" s="148" t="s">
        <v>13</v>
      </c>
      <c r="N37" s="147">
        <f>IF(ISNUMBER(N33),SUM(N33:N36),"")</f>
        <v>281</v>
      </c>
      <c r="O37" s="146">
        <f>IF(ISNUMBER(O33),SUM(O33:O36),"")</f>
        <v>132</v>
      </c>
      <c r="P37" s="145">
        <f>IF(ISNUMBER(P33),SUM(P33:P36),"")</f>
        <v>14</v>
      </c>
      <c r="Q37" s="144">
        <f>IF(ISNUMBER(Q33),SUM(Q33:Q36),"")</f>
        <v>413</v>
      </c>
      <c r="R37" s="143"/>
      <c r="S37" s="338"/>
    </row>
    <row r="38" ht="5.25" customHeight="1" thickBot="1" thickTop="1"/>
    <row r="39" spans="1:19" ht="20.25" customHeight="1" thickBot="1">
      <c r="A39" s="142"/>
      <c r="B39" s="141"/>
      <c r="C39" s="140" t="s">
        <v>15</v>
      </c>
      <c r="D39" s="139">
        <f>IF(ISNUMBER(D12),SUM(D12,D17,D22,D27,D32,D37),"")</f>
        <v>1603</v>
      </c>
      <c r="E39" s="138">
        <f>IF(ISNUMBER(E12),SUM(E12,E17,E22,E27,E32,E37),"")</f>
        <v>636</v>
      </c>
      <c r="F39" s="137">
        <f>IF(ISNUMBER(F12),SUM(F12,F17,F22,F27,F32,F37),"")</f>
        <v>60</v>
      </c>
      <c r="G39" s="136">
        <f>IF(ISNUMBER(G12),SUM(G12,G17,G22,G27,G32,G37),"")</f>
        <v>2239</v>
      </c>
      <c r="H39" s="135"/>
      <c r="I39" s="134">
        <f>IF(ISNUMBER(G39),IF(G39&gt;Q39,4,IF(G39=Q39,2,0)),"")</f>
        <v>4</v>
      </c>
      <c r="K39" s="142"/>
      <c r="L39" s="141"/>
      <c r="M39" s="140" t="s">
        <v>15</v>
      </c>
      <c r="N39" s="139">
        <f>IF(ISNUMBER(N12),SUM(N12,N17,N22,N27,N32,N37),"")</f>
        <v>1598</v>
      </c>
      <c r="O39" s="138">
        <f>IF(ISNUMBER(O12),SUM(O12,O17,O22,O27,O32,O37),"")</f>
        <v>628</v>
      </c>
      <c r="P39" s="137">
        <f>IF(ISNUMBER(P12),SUM(P12,P17,P22,P27,P32,P37),"")</f>
        <v>85</v>
      </c>
      <c r="Q39" s="136">
        <f>IF(ISNUMBER(Q12),SUM(Q12,Q17,Q22,Q27,Q32,Q37),"")</f>
        <v>2226</v>
      </c>
      <c r="R39" s="135"/>
      <c r="S39" s="134">
        <f>IF(ISNUMBER(Q39),IF(G39&lt;Q39,4,IF(G39=Q39,2,0)),"")</f>
        <v>0</v>
      </c>
    </row>
    <row r="40" ht="5.25" customHeight="1" thickBot="1"/>
    <row r="41" spans="1:19" ht="21.75" customHeight="1" thickBot="1">
      <c r="A41" s="131"/>
      <c r="B41" s="127" t="s">
        <v>29</v>
      </c>
      <c r="C41" s="341" t="s">
        <v>112</v>
      </c>
      <c r="D41" s="341"/>
      <c r="E41" s="341"/>
      <c r="G41" s="342" t="s">
        <v>16</v>
      </c>
      <c r="H41" s="342"/>
      <c r="I41" s="133">
        <f>IF(ISNUMBER(I11),SUM(I11,I16,I21,I26,I31,I36,I39),"")</f>
        <v>8</v>
      </c>
      <c r="K41" s="131"/>
      <c r="L41" s="127" t="s">
        <v>29</v>
      </c>
      <c r="M41" s="341" t="s">
        <v>111</v>
      </c>
      <c r="N41" s="341"/>
      <c r="O41" s="341"/>
      <c r="Q41" s="342" t="s">
        <v>16</v>
      </c>
      <c r="R41" s="342"/>
      <c r="S41" s="133">
        <f>IF(ISNUMBER(S11),SUM(S11,S16,S21,S26,S31,S36,S39),"")</f>
        <v>8</v>
      </c>
    </row>
    <row r="42" spans="1:19" ht="20.25" customHeight="1">
      <c r="A42" s="131"/>
      <c r="B42" s="127" t="s">
        <v>30</v>
      </c>
      <c r="C42" s="343"/>
      <c r="D42" s="343"/>
      <c r="E42" s="343"/>
      <c r="F42" s="132"/>
      <c r="G42" s="132"/>
      <c r="H42" s="132"/>
      <c r="I42" s="132"/>
      <c r="J42" s="132"/>
      <c r="K42" s="131"/>
      <c r="L42" s="127" t="s">
        <v>30</v>
      </c>
      <c r="M42" s="343"/>
      <c r="N42" s="343"/>
      <c r="O42" s="343"/>
      <c r="P42" s="130"/>
      <c r="Q42" s="129"/>
      <c r="R42" s="129"/>
      <c r="S42" s="129"/>
    </row>
    <row r="43" spans="1:19" ht="20.25" customHeight="1">
      <c r="A43" s="127" t="s">
        <v>31</v>
      </c>
      <c r="B43" s="127" t="s">
        <v>32</v>
      </c>
      <c r="C43" s="344"/>
      <c r="D43" s="344"/>
      <c r="E43" s="344"/>
      <c r="F43" s="344"/>
      <c r="G43" s="344"/>
      <c r="H43" s="344"/>
      <c r="I43" s="127"/>
      <c r="J43" s="127"/>
      <c r="K43" s="127" t="s">
        <v>33</v>
      </c>
      <c r="L43" s="344"/>
      <c r="M43" s="344"/>
      <c r="N43" s="128"/>
      <c r="O43" s="127" t="s">
        <v>30</v>
      </c>
      <c r="P43" s="345"/>
      <c r="Q43" s="345"/>
      <c r="R43" s="345"/>
      <c r="S43" s="345"/>
    </row>
    <row r="44" spans="1:19" ht="9.75" customHeight="1">
      <c r="A44" s="127"/>
      <c r="B44" s="127"/>
      <c r="C44" s="126"/>
      <c r="D44" s="126"/>
      <c r="E44" s="126"/>
      <c r="F44" s="126"/>
      <c r="G44" s="126"/>
      <c r="H44" s="126"/>
      <c r="I44" s="127"/>
      <c r="J44" s="127"/>
      <c r="K44" s="127"/>
      <c r="L44" s="126"/>
      <c r="M44" s="126"/>
      <c r="N44" s="128"/>
      <c r="O44" s="127"/>
      <c r="P44" s="126"/>
      <c r="Q44" s="126"/>
      <c r="R44" s="126"/>
      <c r="S44" s="126"/>
    </row>
    <row r="45" ht="30" customHeight="1">
      <c r="A45" s="125" t="s">
        <v>17</v>
      </c>
    </row>
    <row r="46" spans="2:11" ht="20.25" customHeight="1">
      <c r="B46" s="124" t="s">
        <v>18</v>
      </c>
      <c r="C46" s="346" t="s">
        <v>40</v>
      </c>
      <c r="D46" s="346"/>
      <c r="I46" s="124" t="s">
        <v>19</v>
      </c>
      <c r="J46" s="347">
        <v>20</v>
      </c>
      <c r="K46" s="347"/>
    </row>
    <row r="47" spans="2:19" ht="20.25" customHeight="1">
      <c r="B47" s="124" t="s">
        <v>20</v>
      </c>
      <c r="C47" s="348" t="s">
        <v>53</v>
      </c>
      <c r="D47" s="348"/>
      <c r="I47" s="124" t="s">
        <v>21</v>
      </c>
      <c r="J47" s="349">
        <v>5</v>
      </c>
      <c r="K47" s="349"/>
      <c r="P47" s="124" t="s">
        <v>22</v>
      </c>
      <c r="Q47" s="350"/>
      <c r="R47" s="350"/>
      <c r="S47" s="350"/>
    </row>
    <row r="48" ht="9.75" customHeight="1"/>
    <row r="49" spans="1:19" ht="15" customHeight="1">
      <c r="A49" s="351" t="s">
        <v>23</v>
      </c>
      <c r="B49" s="351"/>
      <c r="C49" s="351"/>
      <c r="D49" s="351"/>
      <c r="E49" s="351"/>
      <c r="F49" s="351"/>
      <c r="G49" s="351"/>
      <c r="H49" s="351"/>
      <c r="I49" s="351"/>
      <c r="J49" s="351"/>
      <c r="K49" s="351"/>
      <c r="L49" s="351"/>
      <c r="M49" s="351"/>
      <c r="N49" s="351"/>
      <c r="O49" s="351"/>
      <c r="P49" s="351"/>
      <c r="Q49" s="351"/>
      <c r="R49" s="351"/>
      <c r="S49" s="351"/>
    </row>
    <row r="50" spans="1:19" ht="90" customHeight="1">
      <c r="A50" s="352"/>
      <c r="B50" s="352"/>
      <c r="C50" s="352"/>
      <c r="D50" s="352"/>
      <c r="E50" s="352"/>
      <c r="F50" s="352"/>
      <c r="G50" s="352"/>
      <c r="H50" s="352"/>
      <c r="I50" s="352"/>
      <c r="J50" s="352"/>
      <c r="K50" s="352"/>
      <c r="L50" s="352"/>
      <c r="M50" s="352"/>
      <c r="N50" s="352"/>
      <c r="O50" s="352"/>
      <c r="P50" s="352"/>
      <c r="Q50" s="352"/>
      <c r="R50" s="352"/>
      <c r="S50" s="352"/>
    </row>
    <row r="51" ht="5.25" customHeight="1"/>
    <row r="52" spans="1:19" ht="15" customHeight="1">
      <c r="A52" s="353" t="s">
        <v>24</v>
      </c>
      <c r="B52" s="353"/>
      <c r="C52" s="353"/>
      <c r="D52" s="353"/>
      <c r="E52" s="353"/>
      <c r="F52" s="353"/>
      <c r="G52" s="353"/>
      <c r="H52" s="353"/>
      <c r="I52" s="353"/>
      <c r="J52" s="353"/>
      <c r="K52" s="353"/>
      <c r="L52" s="353"/>
      <c r="M52" s="353"/>
      <c r="N52" s="353"/>
      <c r="O52" s="353"/>
      <c r="P52" s="353"/>
      <c r="Q52" s="353"/>
      <c r="R52" s="353"/>
      <c r="S52" s="353"/>
    </row>
    <row r="53" spans="1:19" ht="6.75" customHeight="1">
      <c r="A53" s="123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121"/>
    </row>
    <row r="54" spans="1:19" ht="18" customHeight="1">
      <c r="A54" s="122" t="s">
        <v>3</v>
      </c>
      <c r="B54" s="98"/>
      <c r="C54" s="98"/>
      <c r="D54" s="98"/>
      <c r="E54" s="98"/>
      <c r="F54" s="98"/>
      <c r="G54" s="98"/>
      <c r="H54" s="98"/>
      <c r="I54" s="98"/>
      <c r="J54" s="98"/>
      <c r="K54" s="99" t="s">
        <v>4</v>
      </c>
      <c r="L54" s="98"/>
      <c r="M54" s="98"/>
      <c r="N54" s="98"/>
      <c r="O54" s="98"/>
      <c r="P54" s="98"/>
      <c r="Q54" s="98"/>
      <c r="R54" s="98"/>
      <c r="S54" s="121"/>
    </row>
    <row r="55" spans="1:19" ht="18" customHeight="1">
      <c r="A55" s="120"/>
      <c r="B55" s="117" t="s">
        <v>34</v>
      </c>
      <c r="C55" s="116"/>
      <c r="D55" s="118"/>
      <c r="E55" s="117" t="s">
        <v>35</v>
      </c>
      <c r="F55" s="116"/>
      <c r="G55" s="116"/>
      <c r="H55" s="116"/>
      <c r="I55" s="118"/>
      <c r="J55" s="98"/>
      <c r="K55" s="119"/>
      <c r="L55" s="117" t="s">
        <v>34</v>
      </c>
      <c r="M55" s="116"/>
      <c r="N55" s="118"/>
      <c r="O55" s="117" t="s">
        <v>35</v>
      </c>
      <c r="P55" s="116"/>
      <c r="Q55" s="116"/>
      <c r="R55" s="116"/>
      <c r="S55" s="115"/>
    </row>
    <row r="56" spans="1:19" ht="18" customHeight="1">
      <c r="A56" s="114" t="s">
        <v>36</v>
      </c>
      <c r="B56" s="110" t="s">
        <v>37</v>
      </c>
      <c r="C56" s="112"/>
      <c r="D56" s="111" t="s">
        <v>38</v>
      </c>
      <c r="E56" s="110" t="s">
        <v>37</v>
      </c>
      <c r="F56" s="109"/>
      <c r="G56" s="109"/>
      <c r="H56" s="108"/>
      <c r="I56" s="111" t="s">
        <v>38</v>
      </c>
      <c r="J56" s="98"/>
      <c r="K56" s="113" t="s">
        <v>36</v>
      </c>
      <c r="L56" s="110" t="s">
        <v>37</v>
      </c>
      <c r="M56" s="112"/>
      <c r="N56" s="111" t="s">
        <v>38</v>
      </c>
      <c r="O56" s="110" t="s">
        <v>37</v>
      </c>
      <c r="P56" s="109"/>
      <c r="Q56" s="109"/>
      <c r="R56" s="108"/>
      <c r="S56" s="107" t="s">
        <v>38</v>
      </c>
    </row>
    <row r="57" spans="1:19" ht="18" customHeight="1">
      <c r="A57" s="106"/>
      <c r="B57" s="354"/>
      <c r="C57" s="354"/>
      <c r="D57" s="104"/>
      <c r="E57" s="354"/>
      <c r="F57" s="354"/>
      <c r="G57" s="354"/>
      <c r="H57" s="354"/>
      <c r="I57" s="104"/>
      <c r="J57" s="98"/>
      <c r="K57" s="105"/>
      <c r="L57" s="354"/>
      <c r="M57" s="354"/>
      <c r="N57" s="104"/>
      <c r="O57" s="354"/>
      <c r="P57" s="354"/>
      <c r="Q57" s="354"/>
      <c r="R57" s="354"/>
      <c r="S57" s="103"/>
    </row>
    <row r="58" spans="1:19" ht="18" customHeight="1">
      <c r="A58" s="106"/>
      <c r="B58" s="354"/>
      <c r="C58" s="354"/>
      <c r="D58" s="104"/>
      <c r="E58" s="354"/>
      <c r="F58" s="354"/>
      <c r="G58" s="354"/>
      <c r="H58" s="354"/>
      <c r="I58" s="104"/>
      <c r="J58" s="98"/>
      <c r="K58" s="105"/>
      <c r="L58" s="354"/>
      <c r="M58" s="354"/>
      <c r="N58" s="104"/>
      <c r="O58" s="354"/>
      <c r="P58" s="354"/>
      <c r="Q58" s="354"/>
      <c r="R58" s="354"/>
      <c r="S58" s="103"/>
    </row>
    <row r="59" spans="1:19" ht="11.25" customHeight="1">
      <c r="A59" s="102"/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0"/>
    </row>
    <row r="60" spans="1:19" ht="3.75" customHeight="1">
      <c r="A60" s="99"/>
      <c r="B60" s="98"/>
      <c r="C60" s="98"/>
      <c r="D60" s="98"/>
      <c r="E60" s="98"/>
      <c r="F60" s="98"/>
      <c r="G60" s="98"/>
      <c r="H60" s="98"/>
      <c r="I60" s="98"/>
      <c r="J60" s="98"/>
      <c r="K60" s="99"/>
      <c r="L60" s="98"/>
      <c r="M60" s="98"/>
      <c r="N60" s="98"/>
      <c r="O60" s="98"/>
      <c r="P60" s="98"/>
      <c r="Q60" s="98"/>
      <c r="R60" s="98"/>
      <c r="S60" s="98"/>
    </row>
    <row r="61" spans="1:19" ht="19.5" customHeight="1">
      <c r="A61" s="357" t="s">
        <v>25</v>
      </c>
      <c r="B61" s="357"/>
      <c r="C61" s="357"/>
      <c r="D61" s="357"/>
      <c r="E61" s="357"/>
      <c r="F61" s="357"/>
      <c r="G61" s="357"/>
      <c r="H61" s="357"/>
      <c r="I61" s="357"/>
      <c r="J61" s="357"/>
      <c r="K61" s="357"/>
      <c r="L61" s="357"/>
      <c r="M61" s="357"/>
      <c r="N61" s="357"/>
      <c r="O61" s="357"/>
      <c r="P61" s="357"/>
      <c r="Q61" s="357"/>
      <c r="R61" s="357"/>
      <c r="S61" s="357"/>
    </row>
    <row r="62" spans="1:19" ht="90" customHeight="1">
      <c r="A62" s="358"/>
      <c r="B62" s="358"/>
      <c r="C62" s="358"/>
      <c r="D62" s="358"/>
      <c r="E62" s="358"/>
      <c r="F62" s="358"/>
      <c r="G62" s="358"/>
      <c r="H62" s="358"/>
      <c r="I62" s="358"/>
      <c r="J62" s="358"/>
      <c r="K62" s="358"/>
      <c r="L62" s="358"/>
      <c r="M62" s="358"/>
      <c r="N62" s="358"/>
      <c r="O62" s="358"/>
      <c r="P62" s="358"/>
      <c r="Q62" s="358"/>
      <c r="R62" s="358"/>
      <c r="S62" s="358"/>
    </row>
    <row r="63" ht="5.25" customHeight="1"/>
    <row r="64" spans="1:19" ht="15" customHeight="1">
      <c r="A64" s="351" t="s">
        <v>26</v>
      </c>
      <c r="B64" s="351"/>
      <c r="C64" s="351"/>
      <c r="D64" s="351"/>
      <c r="E64" s="351"/>
      <c r="F64" s="351"/>
      <c r="G64" s="351"/>
      <c r="H64" s="351"/>
      <c r="I64" s="351"/>
      <c r="J64" s="351"/>
      <c r="K64" s="351"/>
      <c r="L64" s="351"/>
      <c r="M64" s="351"/>
      <c r="N64" s="351"/>
      <c r="O64" s="351"/>
      <c r="P64" s="351"/>
      <c r="Q64" s="351"/>
      <c r="R64" s="351"/>
      <c r="S64" s="351"/>
    </row>
    <row r="65" spans="1:19" s="91" customFormat="1" ht="90" customHeight="1">
      <c r="A65" s="352" t="s">
        <v>110</v>
      </c>
      <c r="B65" s="352"/>
      <c r="C65" s="352"/>
      <c r="D65" s="352"/>
      <c r="E65" s="352"/>
      <c r="F65" s="352"/>
      <c r="G65" s="352"/>
      <c r="H65" s="352"/>
      <c r="I65" s="352"/>
      <c r="J65" s="352"/>
      <c r="K65" s="352"/>
      <c r="L65" s="352"/>
      <c r="M65" s="352"/>
      <c r="N65" s="352"/>
      <c r="O65" s="352"/>
      <c r="P65" s="352"/>
      <c r="Q65" s="352"/>
      <c r="R65" s="352"/>
      <c r="S65" s="352"/>
    </row>
    <row r="66" spans="1:8" s="91" customFormat="1" ht="30" customHeight="1">
      <c r="A66" s="355" t="s">
        <v>27</v>
      </c>
      <c r="B66" s="355"/>
      <c r="C66" s="356"/>
      <c r="D66" s="356"/>
      <c r="E66" s="356"/>
      <c r="F66" s="356"/>
      <c r="G66" s="356"/>
      <c r="H66" s="356"/>
    </row>
    <row r="67" spans="11:16" s="91" customFormat="1" ht="12.75">
      <c r="K67" s="94" t="s">
        <v>40</v>
      </c>
      <c r="L67" s="96" t="s">
        <v>74</v>
      </c>
      <c r="M67" s="97"/>
      <c r="N67" s="97"/>
      <c r="O67" s="96" t="s">
        <v>80</v>
      </c>
      <c r="P67" s="95"/>
    </row>
    <row r="68" spans="11:16" s="91" customFormat="1" ht="12.75">
      <c r="K68" s="94" t="s">
        <v>42</v>
      </c>
      <c r="L68" s="96" t="s">
        <v>70</v>
      </c>
      <c r="M68" s="97"/>
      <c r="N68" s="97"/>
      <c r="O68" s="96" t="s">
        <v>81</v>
      </c>
      <c r="P68" s="95"/>
    </row>
    <row r="69" spans="11:16" s="91" customFormat="1" ht="12.75">
      <c r="K69" s="94" t="s">
        <v>28</v>
      </c>
      <c r="L69" s="96" t="s">
        <v>75</v>
      </c>
      <c r="M69" s="97"/>
      <c r="N69" s="97"/>
      <c r="O69" s="96" t="s">
        <v>82</v>
      </c>
      <c r="P69" s="95"/>
    </row>
    <row r="70" spans="11:16" s="91" customFormat="1" ht="12.75">
      <c r="K70" s="94" t="s">
        <v>43</v>
      </c>
      <c r="L70" s="96" t="s">
        <v>76</v>
      </c>
      <c r="M70" s="97"/>
      <c r="N70" s="97"/>
      <c r="O70" s="96" t="s">
        <v>66</v>
      </c>
      <c r="P70" s="95"/>
    </row>
    <row r="71" spans="11:16" s="91" customFormat="1" ht="12.75">
      <c r="K71" s="94" t="s">
        <v>41</v>
      </c>
      <c r="L71" s="96" t="s">
        <v>77</v>
      </c>
      <c r="M71" s="97"/>
      <c r="N71" s="97"/>
      <c r="O71" s="96" t="s">
        <v>83</v>
      </c>
      <c r="P71" s="95"/>
    </row>
    <row r="72" spans="11:16" s="91" customFormat="1" ht="12.75">
      <c r="K72" s="94" t="s">
        <v>44</v>
      </c>
      <c r="L72" s="96" t="s">
        <v>71</v>
      </c>
      <c r="M72" s="97"/>
      <c r="N72" s="97"/>
      <c r="O72" s="96" t="s">
        <v>84</v>
      </c>
      <c r="P72" s="95"/>
    </row>
    <row r="73" spans="11:16" s="91" customFormat="1" ht="12.75">
      <c r="K73" s="94" t="s">
        <v>45</v>
      </c>
      <c r="L73" s="96" t="s">
        <v>67</v>
      </c>
      <c r="M73" s="97"/>
      <c r="N73" s="97"/>
      <c r="O73" s="96" t="s">
        <v>64</v>
      </c>
      <c r="P73" s="95"/>
    </row>
    <row r="74" spans="11:16" s="91" customFormat="1" ht="12.75">
      <c r="K74" s="94" t="s">
        <v>46</v>
      </c>
      <c r="L74" s="96" t="s">
        <v>68</v>
      </c>
      <c r="M74" s="97"/>
      <c r="N74" s="97"/>
      <c r="O74" s="96" t="s">
        <v>85</v>
      </c>
      <c r="P74" s="95"/>
    </row>
    <row r="75" spans="11:16" s="91" customFormat="1" ht="12.75">
      <c r="K75" s="94" t="s">
        <v>47</v>
      </c>
      <c r="L75" s="96" t="s">
        <v>73</v>
      </c>
      <c r="M75" s="97"/>
      <c r="N75" s="97"/>
      <c r="O75" s="96" t="s">
        <v>65</v>
      </c>
      <c r="P75" s="95"/>
    </row>
    <row r="76" spans="11:16" s="91" customFormat="1" ht="12.75">
      <c r="K76" s="94" t="s">
        <v>48</v>
      </c>
      <c r="L76" s="96" t="s">
        <v>69</v>
      </c>
      <c r="M76" s="97"/>
      <c r="N76" s="97"/>
      <c r="O76" s="96" t="s">
        <v>86</v>
      </c>
      <c r="P76" s="95"/>
    </row>
    <row r="77" spans="11:16" s="91" customFormat="1" ht="12.75">
      <c r="K77" s="94" t="s">
        <v>49</v>
      </c>
      <c r="L77" s="96" t="s">
        <v>78</v>
      </c>
      <c r="M77" s="97"/>
      <c r="N77" s="97"/>
      <c r="O77" s="96" t="s">
        <v>87</v>
      </c>
      <c r="P77" s="95"/>
    </row>
    <row r="78" spans="11:16" s="91" customFormat="1" ht="12.75">
      <c r="K78" s="94" t="s">
        <v>50</v>
      </c>
      <c r="L78" s="96" t="s">
        <v>79</v>
      </c>
      <c r="M78" s="97"/>
      <c r="N78" s="97"/>
      <c r="O78" s="96"/>
      <c r="P78" s="95"/>
    </row>
    <row r="79" spans="11:16" s="91" customFormat="1" ht="12.75">
      <c r="K79" s="94" t="s">
        <v>51</v>
      </c>
      <c r="L79" s="96" t="s">
        <v>72</v>
      </c>
      <c r="M79" s="97"/>
      <c r="N79" s="97"/>
      <c r="O79" s="96"/>
      <c r="P79" s="95"/>
    </row>
    <row r="80" spans="11:16" s="91" customFormat="1" ht="12.75">
      <c r="K80" s="94" t="s">
        <v>52</v>
      </c>
      <c r="L80" s="96"/>
      <c r="M80" s="97"/>
      <c r="N80" s="97"/>
      <c r="O80" s="96"/>
      <c r="P80" s="95"/>
    </row>
    <row r="81" spans="11:16" s="91" customFormat="1" ht="12.75">
      <c r="K81" s="94" t="s">
        <v>53</v>
      </c>
      <c r="L81" s="96"/>
      <c r="M81" s="97"/>
      <c r="N81" s="97"/>
      <c r="O81" s="96"/>
      <c r="P81" s="95"/>
    </row>
    <row r="82" spans="11:16" s="91" customFormat="1" ht="12.75">
      <c r="K82" s="94" t="s">
        <v>54</v>
      </c>
      <c r="L82" s="96"/>
      <c r="M82" s="97"/>
      <c r="N82" s="97"/>
      <c r="O82" s="96"/>
      <c r="P82" s="95"/>
    </row>
    <row r="83" spans="11:16" s="91" customFormat="1" ht="12.75">
      <c r="K83" s="94" t="s">
        <v>55</v>
      </c>
      <c r="L83" s="93"/>
      <c r="M83" s="93"/>
      <c r="N83" s="93"/>
      <c r="O83" s="96"/>
      <c r="P83" s="95"/>
    </row>
    <row r="84" spans="11:16" s="91" customFormat="1" ht="12.75">
      <c r="K84" s="94" t="s">
        <v>56</v>
      </c>
      <c r="L84" s="93"/>
      <c r="M84" s="93"/>
      <c r="N84" s="93"/>
      <c r="O84" s="96"/>
      <c r="P84" s="95"/>
    </row>
    <row r="85" spans="11:16" s="91" customFormat="1" ht="12.75">
      <c r="K85" s="94" t="s">
        <v>57</v>
      </c>
      <c r="L85" s="93"/>
      <c r="M85" s="93"/>
      <c r="N85" s="93"/>
      <c r="O85" s="96"/>
      <c r="P85" s="95"/>
    </row>
    <row r="86" spans="11:16" s="91" customFormat="1" ht="12.75">
      <c r="K86" s="94" t="s">
        <v>58</v>
      </c>
      <c r="L86" s="93"/>
      <c r="M86" s="93"/>
      <c r="N86" s="93"/>
      <c r="O86" s="96"/>
      <c r="P86" s="95"/>
    </row>
    <row r="87" spans="11:16" s="91" customFormat="1" ht="12.75">
      <c r="K87" s="94" t="s">
        <v>59</v>
      </c>
      <c r="L87" s="93"/>
      <c r="M87" s="93"/>
      <c r="N87" s="93"/>
      <c r="O87" s="96"/>
      <c r="P87" s="95"/>
    </row>
    <row r="88" spans="11:16" s="91" customFormat="1" ht="12.75">
      <c r="K88" s="94" t="s">
        <v>60</v>
      </c>
      <c r="L88" s="93"/>
      <c r="M88" s="93"/>
      <c r="N88" s="93"/>
      <c r="O88" s="93"/>
      <c r="P88" s="93"/>
    </row>
    <row r="89" spans="11:16" s="91" customFormat="1" ht="12.75">
      <c r="K89" s="94" t="s">
        <v>61</v>
      </c>
      <c r="L89" s="93"/>
      <c r="M89" s="93"/>
      <c r="N89" s="93"/>
      <c r="O89" s="93"/>
      <c r="P89" s="93"/>
    </row>
    <row r="90" spans="11:16" s="91" customFormat="1" ht="12.75">
      <c r="K90" s="94" t="s">
        <v>62</v>
      </c>
      <c r="L90" s="93"/>
      <c r="M90" s="93"/>
      <c r="N90" s="93"/>
      <c r="O90" s="93"/>
      <c r="P90" s="93"/>
    </row>
    <row r="91" spans="11:16" s="91" customFormat="1" ht="12.75">
      <c r="K91" s="94" t="s">
        <v>63</v>
      </c>
      <c r="L91" s="93"/>
      <c r="M91" s="93"/>
      <c r="N91" s="93"/>
      <c r="O91" s="93"/>
      <c r="P91" s="93"/>
    </row>
  </sheetData>
  <sheetProtection sheet="1" selectLockedCells="1"/>
  <mergeCells count="94"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3:H43"/>
    <mergeCell ref="L43:M43"/>
    <mergeCell ref="P43:S43"/>
    <mergeCell ref="C46:D46"/>
    <mergeCell ref="J46:K46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A33:B34"/>
    <mergeCell ref="K33:L34"/>
    <mergeCell ref="A35:B36"/>
    <mergeCell ref="K35:L36"/>
    <mergeCell ref="I36:I3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5:B5"/>
    <mergeCell ref="C5:C6"/>
    <mergeCell ref="D5:G5"/>
    <mergeCell ref="K5:L5"/>
    <mergeCell ref="M5:M6"/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</mergeCells>
  <dataValidations count="6">
    <dataValidation type="list" allowBlank="1" showInputMessage="1" showErrorMessage="1" prompt="Vyber dráhu" sqref="L1:N1">
      <formula1>$O$67:$O$87</formula1>
      <formula2>0</formula2>
    </dataValidation>
    <dataValidation type="list" allowBlank="1" showErrorMessage="1" sqref="B3:I3 L3:S3">
      <formula1>$L$67:$L$82</formula1>
      <formula2>0</formula2>
    </dataValidation>
    <dataValidation type="list" allowBlank="1" showInputMessage="1" showErrorMessage="1" prompt="Vyber čas ukončení" sqref="C47:D47">
      <formula1>$K$79:$K$91</formula1>
      <formula2>0</formula2>
    </dataValidation>
    <dataValidation type="list" allowBlank="1" showInputMessage="1" showErrorMessage="1" prompt="Vyber čas zahájení" sqref="C46:D46">
      <formula1>$K$67:$K$78</formula1>
      <formula2>0</formula2>
    </dataValidation>
    <dataValidation type="whole" allowBlank="1" showErrorMessage="1" errorTitle="Zadej číslo !" error="Pozor, musíš zadat celé číslo." sqref="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</dataValidations>
  <printOptions horizontalCentered="1" verticalCentered="1"/>
  <pageMargins left="0.39375" right="0.39375" top="0" bottom="0.31527777777777777" header="0.5118055555555555" footer="0.5118055555555555"/>
  <pageSetup fitToHeight="2" fitToWidth="1" horizontalDpi="300" verticalDpi="300" orientation="landscape" paperSize="9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zoomScalePageLayoutView="0" workbookViewId="0" topLeftCell="A1">
      <selection activeCell="A12" sqref="A12:B12"/>
    </sheetView>
  </sheetViews>
  <sheetFormatPr defaultColWidth="9.00390625" defaultRowHeight="12.75" zeroHeight="1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  <col min="20" max="20" width="1.625" style="0" customWidth="1"/>
    <col min="21" max="21" width="0" style="64" hidden="1" customWidth="1"/>
    <col min="22" max="254" width="0" style="0" hidden="1" customWidth="1"/>
    <col min="255" max="255" width="5.25390625" style="0" customWidth="1"/>
  </cols>
  <sheetData>
    <row r="1" spans="2:19" ht="40.5" customHeight="1">
      <c r="B1" s="266" t="s">
        <v>39</v>
      </c>
      <c r="C1" s="266"/>
      <c r="D1" s="268" t="s">
        <v>0</v>
      </c>
      <c r="E1" s="268"/>
      <c r="F1" s="268"/>
      <c r="G1" s="268"/>
      <c r="H1" s="268"/>
      <c r="I1" s="268"/>
      <c r="K1" s="1" t="s">
        <v>1</v>
      </c>
      <c r="L1" s="269" t="s">
        <v>80</v>
      </c>
      <c r="M1" s="269"/>
      <c r="N1" s="269"/>
      <c r="O1" s="270" t="s">
        <v>2</v>
      </c>
      <c r="P1" s="270"/>
      <c r="Q1" s="271" t="s">
        <v>191</v>
      </c>
      <c r="R1" s="271"/>
      <c r="S1" s="271"/>
    </row>
    <row r="2" spans="2:3" ht="9.75" customHeight="1" thickBot="1">
      <c r="B2" s="267"/>
      <c r="C2" s="267"/>
    </row>
    <row r="3" spans="1:19" ht="20.25" customHeight="1" thickBot="1">
      <c r="A3" s="88" t="s">
        <v>3</v>
      </c>
      <c r="B3" s="263" t="s">
        <v>73</v>
      </c>
      <c r="C3" s="264"/>
      <c r="D3" s="264"/>
      <c r="E3" s="264"/>
      <c r="F3" s="264"/>
      <c r="G3" s="264"/>
      <c r="H3" s="264"/>
      <c r="I3" s="265"/>
      <c r="K3" s="88" t="s">
        <v>4</v>
      </c>
      <c r="L3" s="263" t="s">
        <v>78</v>
      </c>
      <c r="M3" s="264"/>
      <c r="N3" s="264"/>
      <c r="O3" s="264"/>
      <c r="P3" s="264"/>
      <c r="Q3" s="264"/>
      <c r="R3" s="264"/>
      <c r="S3" s="265"/>
    </row>
    <row r="4" ht="5.25" customHeight="1"/>
    <row r="5" spans="1:19" ht="12.75" customHeight="1">
      <c r="A5" s="232" t="s">
        <v>5</v>
      </c>
      <c r="B5" s="227"/>
      <c r="C5" s="272" t="s">
        <v>6</v>
      </c>
      <c r="D5" s="260" t="s">
        <v>7</v>
      </c>
      <c r="E5" s="261"/>
      <c r="F5" s="261"/>
      <c r="G5" s="262"/>
      <c r="H5" s="74"/>
      <c r="I5" s="76" t="s">
        <v>8</v>
      </c>
      <c r="K5" s="232" t="s">
        <v>5</v>
      </c>
      <c r="L5" s="227"/>
      <c r="M5" s="272" t="s">
        <v>6</v>
      </c>
      <c r="N5" s="260" t="s">
        <v>7</v>
      </c>
      <c r="O5" s="261"/>
      <c r="P5" s="261"/>
      <c r="Q5" s="262"/>
      <c r="R5" s="74"/>
      <c r="S5" s="76" t="s">
        <v>8</v>
      </c>
    </row>
    <row r="6" spans="1:19" ht="12.75" customHeight="1">
      <c r="A6" s="274" t="s">
        <v>9</v>
      </c>
      <c r="B6" s="275"/>
      <c r="C6" s="273"/>
      <c r="D6" s="71" t="s">
        <v>10</v>
      </c>
      <c r="E6" s="72" t="s">
        <v>11</v>
      </c>
      <c r="F6" s="72" t="s">
        <v>12</v>
      </c>
      <c r="G6" s="73" t="s">
        <v>13</v>
      </c>
      <c r="H6" s="75"/>
      <c r="I6" s="77" t="s">
        <v>14</v>
      </c>
      <c r="K6" s="274" t="s">
        <v>9</v>
      </c>
      <c r="L6" s="275"/>
      <c r="M6" s="273"/>
      <c r="N6" s="71" t="s">
        <v>10</v>
      </c>
      <c r="O6" s="72" t="s">
        <v>11</v>
      </c>
      <c r="P6" s="72" t="s">
        <v>12</v>
      </c>
      <c r="Q6" s="73" t="s">
        <v>13</v>
      </c>
      <c r="R6" s="75"/>
      <c r="S6" s="77" t="s">
        <v>14</v>
      </c>
    </row>
    <row r="7" spans="1:12" ht="5.25" customHeight="1">
      <c r="A7" s="3"/>
      <c r="B7" s="3"/>
      <c r="K7" s="3"/>
      <c r="L7" s="3"/>
    </row>
    <row r="8" spans="1:19" ht="12.75" customHeight="1">
      <c r="A8" s="276" t="s">
        <v>190</v>
      </c>
      <c r="B8" s="277"/>
      <c r="C8" s="78">
        <v>1</v>
      </c>
      <c r="D8" s="79">
        <v>135</v>
      </c>
      <c r="E8" s="80">
        <v>53</v>
      </c>
      <c r="F8" s="80">
        <v>4</v>
      </c>
      <c r="G8" s="81">
        <f>IF(ISBLANK(D8),"",D8+E8)</f>
        <v>188</v>
      </c>
      <c r="H8" s="8"/>
      <c r="I8" s="4"/>
      <c r="K8" s="276" t="s">
        <v>189</v>
      </c>
      <c r="L8" s="277"/>
      <c r="M8" s="78">
        <v>1</v>
      </c>
      <c r="N8" s="79">
        <v>128</v>
      </c>
      <c r="O8" s="80">
        <v>53</v>
      </c>
      <c r="P8" s="80">
        <v>3</v>
      </c>
      <c r="Q8" s="81">
        <f>IF(ISBLANK(N8),"",N8+O8)</f>
        <v>181</v>
      </c>
      <c r="R8" s="8"/>
      <c r="S8" s="4"/>
    </row>
    <row r="9" spans="1:19" ht="12.75" customHeight="1">
      <c r="A9" s="254"/>
      <c r="B9" s="255"/>
      <c r="C9" s="47">
        <v>2</v>
      </c>
      <c r="D9" s="11">
        <v>138</v>
      </c>
      <c r="E9" s="7">
        <v>52</v>
      </c>
      <c r="F9" s="7">
        <v>4</v>
      </c>
      <c r="G9" s="82">
        <f>IF(ISBLANK(D9),"",D9+E9)</f>
        <v>190</v>
      </c>
      <c r="H9" s="8"/>
      <c r="I9" s="4"/>
      <c r="K9" s="254"/>
      <c r="L9" s="255"/>
      <c r="M9" s="47">
        <v>2</v>
      </c>
      <c r="N9" s="11">
        <v>146</v>
      </c>
      <c r="O9" s="7">
        <v>45</v>
      </c>
      <c r="P9" s="7">
        <v>5</v>
      </c>
      <c r="Q9" s="82">
        <f>IF(ISBLANK(N9),"",N9+O9)</f>
        <v>191</v>
      </c>
      <c r="R9" s="8"/>
      <c r="S9" s="4"/>
    </row>
    <row r="10" spans="1:19" ht="9.75" customHeight="1">
      <c r="A10" s="258" t="s">
        <v>109</v>
      </c>
      <c r="B10" s="259"/>
      <c r="C10" s="48"/>
      <c r="D10" s="49"/>
      <c r="E10" s="49"/>
      <c r="F10" s="49"/>
      <c r="G10" s="83">
        <f>IF(ISBLANK(D10),"",D10+E10)</f>
      </c>
      <c r="H10" s="8"/>
      <c r="I10" s="9"/>
      <c r="K10" s="258" t="s">
        <v>188</v>
      </c>
      <c r="L10" s="259"/>
      <c r="M10" s="48"/>
      <c r="N10" s="49"/>
      <c r="O10" s="49"/>
      <c r="P10" s="49"/>
      <c r="Q10" s="83">
        <f>IF(ISBLANK(N10),"",N10+O10)</f>
      </c>
      <c r="R10" s="8"/>
      <c r="S10" s="9"/>
    </row>
    <row r="11" spans="1:19" ht="9.75" customHeight="1" thickBot="1">
      <c r="A11" s="258"/>
      <c r="B11" s="259"/>
      <c r="C11" s="50"/>
      <c r="D11" s="51"/>
      <c r="E11" s="51"/>
      <c r="F11" s="51"/>
      <c r="G11" s="84">
        <f>IF(ISBLANK(D11),"",D11+E11)</f>
      </c>
      <c r="H11" s="8"/>
      <c r="I11" s="250">
        <f>IF(ISNUMBER(G12),IF(G12&gt;Q12,2,IF(G12=Q12,1,0)),"")</f>
        <v>2</v>
      </c>
      <c r="K11" s="258"/>
      <c r="L11" s="259"/>
      <c r="M11" s="50"/>
      <c r="N11" s="51"/>
      <c r="O11" s="51"/>
      <c r="P11" s="51"/>
      <c r="Q11" s="84">
        <f>IF(ISBLANK(N11),"",N11+O11)</f>
      </c>
      <c r="R11" s="8"/>
      <c r="S11" s="250">
        <f>IF(ISNUMBER(Q12),IF(G12&lt;Q12,2,IF(G12=Q12,1,0)),"")</f>
        <v>0</v>
      </c>
    </row>
    <row r="12" spans="1:19" ht="15.75" customHeight="1" thickBot="1">
      <c r="A12" s="256">
        <v>9868</v>
      </c>
      <c r="B12" s="257"/>
      <c r="C12" s="52" t="s">
        <v>13</v>
      </c>
      <c r="D12" s="53">
        <f>IF(ISNUMBER(D8),SUM(D8:D11),"")</f>
        <v>273</v>
      </c>
      <c r="E12" s="54">
        <f>IF(ISNUMBER(E8),SUM(E8:E11),"")</f>
        <v>105</v>
      </c>
      <c r="F12" s="55">
        <f>IF(ISNUMBER(F8),SUM(F8:F11),"")</f>
        <v>8</v>
      </c>
      <c r="G12" s="56">
        <f>IF(ISNUMBER(G8),SUM(G8:G11),"")</f>
        <v>378</v>
      </c>
      <c r="H12" s="87"/>
      <c r="I12" s="251"/>
      <c r="K12" s="256">
        <v>13788</v>
      </c>
      <c r="L12" s="257"/>
      <c r="M12" s="52" t="s">
        <v>13</v>
      </c>
      <c r="N12" s="53">
        <f>IF(ISNUMBER(N8),SUM(N8:N11),"")</f>
        <v>274</v>
      </c>
      <c r="O12" s="54">
        <f>IF(ISNUMBER(O8),SUM(O8:O11),"")</f>
        <v>98</v>
      </c>
      <c r="P12" s="55">
        <f>IF(ISNUMBER(P8),SUM(P8:P11),"")</f>
        <v>8</v>
      </c>
      <c r="Q12" s="56">
        <f>IF(ISNUMBER(Q8),SUM(Q8:Q11),"")</f>
        <v>372</v>
      </c>
      <c r="R12" s="87"/>
      <c r="S12" s="251"/>
    </row>
    <row r="13" spans="1:19" ht="12.75" customHeight="1" thickTop="1">
      <c r="A13" s="252" t="s">
        <v>187</v>
      </c>
      <c r="B13" s="253"/>
      <c r="C13" s="46">
        <v>1</v>
      </c>
      <c r="D13" s="10">
        <v>132</v>
      </c>
      <c r="E13" s="6">
        <v>53</v>
      </c>
      <c r="F13" s="6">
        <v>3</v>
      </c>
      <c r="G13" s="85">
        <f>IF(ISBLANK(D13),"",D13+E13)</f>
        <v>185</v>
      </c>
      <c r="H13" s="8"/>
      <c r="I13" s="4"/>
      <c r="K13" s="252" t="s">
        <v>186</v>
      </c>
      <c r="L13" s="253"/>
      <c r="M13" s="46">
        <v>1</v>
      </c>
      <c r="N13" s="10">
        <v>134</v>
      </c>
      <c r="O13" s="6">
        <v>44</v>
      </c>
      <c r="P13" s="6">
        <v>7</v>
      </c>
      <c r="Q13" s="85">
        <f>IF(ISBLANK(N13),"",N13+O13)</f>
        <v>178</v>
      </c>
      <c r="R13" s="8"/>
      <c r="S13" s="4"/>
    </row>
    <row r="14" spans="1:19" ht="12.75" customHeight="1">
      <c r="A14" s="254"/>
      <c r="B14" s="255"/>
      <c r="C14" s="47">
        <v>2</v>
      </c>
      <c r="D14" s="11">
        <v>162</v>
      </c>
      <c r="E14" s="7">
        <v>53</v>
      </c>
      <c r="F14" s="7">
        <v>7</v>
      </c>
      <c r="G14" s="82">
        <f>IF(ISBLANK(D14),"",D14+E14)</f>
        <v>215</v>
      </c>
      <c r="H14" s="8"/>
      <c r="I14" s="4"/>
      <c r="K14" s="254"/>
      <c r="L14" s="255"/>
      <c r="M14" s="47">
        <v>2</v>
      </c>
      <c r="N14" s="11">
        <v>131</v>
      </c>
      <c r="O14" s="7">
        <v>54</v>
      </c>
      <c r="P14" s="7">
        <v>6</v>
      </c>
      <c r="Q14" s="82">
        <f>IF(ISBLANK(N14),"",N14+O14)</f>
        <v>185</v>
      </c>
      <c r="R14" s="8"/>
      <c r="S14" s="4"/>
    </row>
    <row r="15" spans="1:19" ht="9.75" customHeight="1">
      <c r="A15" s="258" t="s">
        <v>109</v>
      </c>
      <c r="B15" s="259"/>
      <c r="C15" s="48"/>
      <c r="D15" s="49"/>
      <c r="E15" s="49"/>
      <c r="F15" s="49"/>
      <c r="G15" s="83">
        <f>IF(ISBLANK(D15),"",D15+E15)</f>
      </c>
      <c r="H15" s="8"/>
      <c r="I15" s="9"/>
      <c r="K15" s="258" t="s">
        <v>185</v>
      </c>
      <c r="L15" s="259"/>
      <c r="M15" s="48"/>
      <c r="N15" s="49"/>
      <c r="O15" s="49"/>
      <c r="P15" s="49"/>
      <c r="Q15" s="83">
        <f>IF(ISBLANK(N15),"",N15+O15)</f>
      </c>
      <c r="R15" s="8"/>
      <c r="S15" s="9"/>
    </row>
    <row r="16" spans="1:19" ht="9.75" customHeight="1" thickBot="1">
      <c r="A16" s="258"/>
      <c r="B16" s="259"/>
      <c r="C16" s="50"/>
      <c r="D16" s="51"/>
      <c r="E16" s="51"/>
      <c r="F16" s="51"/>
      <c r="G16" s="86">
        <f>IF(ISBLANK(D16),"",D16+E16)</f>
      </c>
      <c r="H16" s="8"/>
      <c r="I16" s="250">
        <f>IF(ISNUMBER(G17),IF(G17&gt;Q17,2,IF(G17=Q17,1,0)),"")</f>
        <v>2</v>
      </c>
      <c r="K16" s="258"/>
      <c r="L16" s="259"/>
      <c r="M16" s="50"/>
      <c r="N16" s="51"/>
      <c r="O16" s="51"/>
      <c r="P16" s="51"/>
      <c r="Q16" s="86">
        <f>IF(ISBLANK(N16),"",N16+O16)</f>
      </c>
      <c r="R16" s="8"/>
      <c r="S16" s="250">
        <f>IF(ISNUMBER(Q17),IF(G17&lt;Q17,2,IF(G17=Q17,1,0)),"")</f>
        <v>0</v>
      </c>
    </row>
    <row r="17" spans="1:19" ht="15.75" customHeight="1" thickBot="1">
      <c r="A17" s="256">
        <v>995</v>
      </c>
      <c r="B17" s="257"/>
      <c r="C17" s="52" t="s">
        <v>13</v>
      </c>
      <c r="D17" s="53">
        <f>IF(ISNUMBER(D13),SUM(D13:D16),"")</f>
        <v>294</v>
      </c>
      <c r="E17" s="54">
        <f>IF(ISNUMBER(E13),SUM(E13:E16),"")</f>
        <v>106</v>
      </c>
      <c r="F17" s="55">
        <f>IF(ISNUMBER(F13),SUM(F13:F16),"")</f>
        <v>10</v>
      </c>
      <c r="G17" s="56">
        <f>IF(ISNUMBER(G13),SUM(G13:G16),"")</f>
        <v>400</v>
      </c>
      <c r="H17" s="87"/>
      <c r="I17" s="251"/>
      <c r="K17" s="256">
        <v>22752</v>
      </c>
      <c r="L17" s="257"/>
      <c r="M17" s="52" t="s">
        <v>13</v>
      </c>
      <c r="N17" s="53">
        <f>IF(ISNUMBER(N13),SUM(N13:N16),"")</f>
        <v>265</v>
      </c>
      <c r="O17" s="54">
        <f>IF(ISNUMBER(O13),SUM(O13:O16),"")</f>
        <v>98</v>
      </c>
      <c r="P17" s="55">
        <f>IF(ISNUMBER(P13),SUM(P13:P16),"")</f>
        <v>13</v>
      </c>
      <c r="Q17" s="56">
        <f>IF(ISNUMBER(Q13),SUM(Q13:Q16),"")</f>
        <v>363</v>
      </c>
      <c r="R17" s="87"/>
      <c r="S17" s="251"/>
    </row>
    <row r="18" spans="1:19" ht="12.75" customHeight="1" thickTop="1">
      <c r="A18" s="252" t="s">
        <v>184</v>
      </c>
      <c r="B18" s="253"/>
      <c r="C18" s="46">
        <v>1</v>
      </c>
      <c r="D18" s="10">
        <v>139</v>
      </c>
      <c r="E18" s="6">
        <v>78</v>
      </c>
      <c r="F18" s="6">
        <v>1</v>
      </c>
      <c r="G18" s="85">
        <f>IF(ISBLANK(D18),"",D18+E18)</f>
        <v>217</v>
      </c>
      <c r="H18" s="8"/>
      <c r="I18" s="4"/>
      <c r="K18" s="252" t="s">
        <v>183</v>
      </c>
      <c r="L18" s="253"/>
      <c r="M18" s="46">
        <v>1</v>
      </c>
      <c r="N18" s="10">
        <v>126</v>
      </c>
      <c r="O18" s="6">
        <v>61</v>
      </c>
      <c r="P18" s="6">
        <v>3</v>
      </c>
      <c r="Q18" s="85">
        <f>IF(ISBLANK(N18),"",N18+O18)</f>
        <v>187</v>
      </c>
      <c r="R18" s="8"/>
      <c r="S18" s="4"/>
    </row>
    <row r="19" spans="1:19" ht="12.75" customHeight="1">
      <c r="A19" s="254"/>
      <c r="B19" s="255"/>
      <c r="C19" s="47">
        <v>2</v>
      </c>
      <c r="D19" s="11">
        <v>139</v>
      </c>
      <c r="E19" s="7">
        <v>63</v>
      </c>
      <c r="F19" s="7">
        <v>1</v>
      </c>
      <c r="G19" s="82">
        <f>IF(ISBLANK(D19),"",D19+E19)</f>
        <v>202</v>
      </c>
      <c r="H19" s="8"/>
      <c r="I19" s="4"/>
      <c r="K19" s="254"/>
      <c r="L19" s="255"/>
      <c r="M19" s="47">
        <v>2</v>
      </c>
      <c r="N19" s="11">
        <v>133</v>
      </c>
      <c r="O19" s="7">
        <v>53</v>
      </c>
      <c r="P19" s="7">
        <v>6</v>
      </c>
      <c r="Q19" s="82">
        <f>IF(ISBLANK(N19),"",N19+O19)</f>
        <v>186</v>
      </c>
      <c r="R19" s="8"/>
      <c r="S19" s="4"/>
    </row>
    <row r="20" spans="1:19" ht="9.75" customHeight="1">
      <c r="A20" s="258" t="s">
        <v>119</v>
      </c>
      <c r="B20" s="259"/>
      <c r="C20" s="48"/>
      <c r="D20" s="49"/>
      <c r="E20" s="49"/>
      <c r="F20" s="49"/>
      <c r="G20" s="83">
        <f>IF(ISBLANK(D20),"",D20+E20)</f>
      </c>
      <c r="H20" s="8"/>
      <c r="I20" s="9"/>
      <c r="K20" s="258" t="s">
        <v>116</v>
      </c>
      <c r="L20" s="259"/>
      <c r="M20" s="48"/>
      <c r="N20" s="49"/>
      <c r="O20" s="49"/>
      <c r="P20" s="49"/>
      <c r="Q20" s="83">
        <f>IF(ISBLANK(N20),"",N20+O20)</f>
      </c>
      <c r="R20" s="8"/>
      <c r="S20" s="9"/>
    </row>
    <row r="21" spans="1:19" ht="9.75" customHeight="1" thickBot="1">
      <c r="A21" s="258"/>
      <c r="B21" s="259"/>
      <c r="C21" s="50"/>
      <c r="D21" s="51"/>
      <c r="E21" s="51"/>
      <c r="F21" s="51"/>
      <c r="G21" s="86">
        <f>IF(ISBLANK(D21),"",D21+E21)</f>
      </c>
      <c r="H21" s="8"/>
      <c r="I21" s="250">
        <f>IF(ISNUMBER(G22),IF(G22&gt;Q22,2,IF(G22=Q22,1,0)),"")</f>
        <v>2</v>
      </c>
      <c r="K21" s="258"/>
      <c r="L21" s="259"/>
      <c r="M21" s="50"/>
      <c r="N21" s="51"/>
      <c r="O21" s="51"/>
      <c r="P21" s="51"/>
      <c r="Q21" s="86">
        <f>IF(ISBLANK(N21),"",N21+O21)</f>
      </c>
      <c r="R21" s="8"/>
      <c r="S21" s="250">
        <f>IF(ISNUMBER(Q22),IF(G22&lt;Q22,2,IF(G22=Q22,1,0)),"")</f>
        <v>0</v>
      </c>
    </row>
    <row r="22" spans="1:19" ht="15.75" customHeight="1" thickBot="1">
      <c r="A22" s="256">
        <v>10265</v>
      </c>
      <c r="B22" s="257"/>
      <c r="C22" s="52" t="s">
        <v>13</v>
      </c>
      <c r="D22" s="53">
        <f>IF(ISNUMBER(D18),SUM(D18:D21),"")</f>
        <v>278</v>
      </c>
      <c r="E22" s="54">
        <f>IF(ISNUMBER(E18),SUM(E18:E21),"")</f>
        <v>141</v>
      </c>
      <c r="F22" s="55">
        <f>IF(ISNUMBER(F18),SUM(F18:F21),"")</f>
        <v>2</v>
      </c>
      <c r="G22" s="56">
        <f>IF(ISNUMBER(G18),SUM(G18:G21),"")</f>
        <v>419</v>
      </c>
      <c r="H22" s="87"/>
      <c r="I22" s="251"/>
      <c r="K22" s="256">
        <v>1248</v>
      </c>
      <c r="L22" s="257"/>
      <c r="M22" s="52" t="s">
        <v>13</v>
      </c>
      <c r="N22" s="53">
        <f>IF(ISNUMBER(N18),SUM(N18:N21),"")</f>
        <v>259</v>
      </c>
      <c r="O22" s="54">
        <f>IF(ISNUMBER(O18),SUM(O18:O21),"")</f>
        <v>114</v>
      </c>
      <c r="P22" s="55">
        <f>IF(ISNUMBER(P18),SUM(P18:P21),"")</f>
        <v>9</v>
      </c>
      <c r="Q22" s="56">
        <f>IF(ISNUMBER(Q18),SUM(Q18:Q21),"")</f>
        <v>373</v>
      </c>
      <c r="R22" s="87"/>
      <c r="S22" s="251"/>
    </row>
    <row r="23" spans="1:19" ht="12.75" customHeight="1" thickTop="1">
      <c r="A23" s="252" t="s">
        <v>182</v>
      </c>
      <c r="B23" s="253"/>
      <c r="C23" s="46">
        <v>1</v>
      </c>
      <c r="D23" s="10">
        <v>139</v>
      </c>
      <c r="E23" s="6">
        <v>69</v>
      </c>
      <c r="F23" s="6">
        <v>1</v>
      </c>
      <c r="G23" s="85">
        <f>IF(ISBLANK(D23),"",D23+E23)</f>
        <v>208</v>
      </c>
      <c r="H23" s="8"/>
      <c r="I23" s="4"/>
      <c r="K23" s="252" t="s">
        <v>180</v>
      </c>
      <c r="L23" s="253"/>
      <c r="M23" s="46">
        <v>1</v>
      </c>
      <c r="N23" s="10">
        <v>106</v>
      </c>
      <c r="O23" s="6">
        <v>70</v>
      </c>
      <c r="P23" s="6">
        <v>3</v>
      </c>
      <c r="Q23" s="85">
        <f>IF(ISBLANK(N23),"",N23+O23)</f>
        <v>176</v>
      </c>
      <c r="R23" s="8"/>
      <c r="S23" s="4"/>
    </row>
    <row r="24" spans="1:19" ht="12.75" customHeight="1">
      <c r="A24" s="254"/>
      <c r="B24" s="255"/>
      <c r="C24" s="47">
        <v>2</v>
      </c>
      <c r="D24" s="11">
        <v>125</v>
      </c>
      <c r="E24" s="7">
        <v>53</v>
      </c>
      <c r="F24" s="7">
        <v>5</v>
      </c>
      <c r="G24" s="82">
        <f>IF(ISBLANK(D24),"",D24+E24)</f>
        <v>178</v>
      </c>
      <c r="H24" s="8"/>
      <c r="I24" s="4"/>
      <c r="K24" s="254"/>
      <c r="L24" s="255"/>
      <c r="M24" s="47">
        <v>2</v>
      </c>
      <c r="N24" s="11">
        <v>145</v>
      </c>
      <c r="O24" s="7">
        <v>44</v>
      </c>
      <c r="P24" s="7">
        <v>8</v>
      </c>
      <c r="Q24" s="82">
        <f>IF(ISBLANK(N24),"",N24+O24)</f>
        <v>189</v>
      </c>
      <c r="R24" s="8"/>
      <c r="S24" s="4"/>
    </row>
    <row r="25" spans="1:19" ht="9.75" customHeight="1">
      <c r="A25" s="258" t="s">
        <v>104</v>
      </c>
      <c r="B25" s="259"/>
      <c r="C25" s="48"/>
      <c r="D25" s="49"/>
      <c r="E25" s="49"/>
      <c r="F25" s="49"/>
      <c r="G25" s="83">
        <f>IF(ISBLANK(D25),"",D25+E25)</f>
      </c>
      <c r="H25" s="8"/>
      <c r="I25" s="9"/>
      <c r="K25" s="258" t="s">
        <v>119</v>
      </c>
      <c r="L25" s="259"/>
      <c r="M25" s="48"/>
      <c r="N25" s="49"/>
      <c r="O25" s="49"/>
      <c r="P25" s="49"/>
      <c r="Q25" s="83">
        <f>IF(ISBLANK(N25),"",N25+O25)</f>
      </c>
      <c r="R25" s="8"/>
      <c r="S25" s="9"/>
    </row>
    <row r="26" spans="1:19" ht="9.75" customHeight="1" thickBot="1">
      <c r="A26" s="258"/>
      <c r="B26" s="259"/>
      <c r="C26" s="50"/>
      <c r="D26" s="51"/>
      <c r="E26" s="51"/>
      <c r="F26" s="51"/>
      <c r="G26" s="86">
        <f>IF(ISBLANK(D26),"",D26+E26)</f>
      </c>
      <c r="H26" s="8"/>
      <c r="I26" s="250">
        <f>IF(ISNUMBER(G27),IF(G27&gt;Q27,2,IF(G27=Q27,1,0)),"")</f>
        <v>2</v>
      </c>
      <c r="K26" s="258"/>
      <c r="L26" s="259"/>
      <c r="M26" s="50"/>
      <c r="N26" s="51"/>
      <c r="O26" s="51"/>
      <c r="P26" s="51"/>
      <c r="Q26" s="86">
        <f>IF(ISBLANK(N26),"",N26+O26)</f>
      </c>
      <c r="R26" s="8"/>
      <c r="S26" s="250">
        <f>IF(ISNUMBER(Q27),IF(G27&lt;Q27,2,IF(G27=Q27,1,0)),"")</f>
        <v>0</v>
      </c>
    </row>
    <row r="27" spans="1:19" ht="15.75" customHeight="1" thickBot="1">
      <c r="A27" s="256">
        <v>13003</v>
      </c>
      <c r="B27" s="257"/>
      <c r="C27" s="52" t="s">
        <v>13</v>
      </c>
      <c r="D27" s="53">
        <f>IF(ISNUMBER(D23),SUM(D23:D26),"")</f>
        <v>264</v>
      </c>
      <c r="E27" s="54">
        <f>IF(ISNUMBER(E23),SUM(E23:E26),"")</f>
        <v>122</v>
      </c>
      <c r="F27" s="55">
        <f>IF(ISNUMBER(F23),SUM(F23:F26),"")</f>
        <v>6</v>
      </c>
      <c r="G27" s="56">
        <f>IF(ISNUMBER(G23),SUM(G23:G26),"")</f>
        <v>386</v>
      </c>
      <c r="H27" s="87"/>
      <c r="I27" s="251"/>
      <c r="K27" s="256">
        <v>1262</v>
      </c>
      <c r="L27" s="257"/>
      <c r="M27" s="52" t="s">
        <v>13</v>
      </c>
      <c r="N27" s="53">
        <f>IF(ISNUMBER(N23),SUM(N23:N26),"")</f>
        <v>251</v>
      </c>
      <c r="O27" s="54">
        <f>IF(ISNUMBER(O23),SUM(O23:O26),"")</f>
        <v>114</v>
      </c>
      <c r="P27" s="55">
        <f>IF(ISNUMBER(P23),SUM(P23:P26),"")</f>
        <v>11</v>
      </c>
      <c r="Q27" s="56">
        <f>IF(ISNUMBER(Q23),SUM(Q23:Q26),"")</f>
        <v>365</v>
      </c>
      <c r="R27" s="87"/>
      <c r="S27" s="251"/>
    </row>
    <row r="28" spans="1:19" ht="12.75" customHeight="1" thickTop="1">
      <c r="A28" s="252" t="s">
        <v>181</v>
      </c>
      <c r="B28" s="253"/>
      <c r="C28" s="46">
        <v>1</v>
      </c>
      <c r="D28" s="10">
        <v>133</v>
      </c>
      <c r="E28" s="6">
        <v>70</v>
      </c>
      <c r="F28" s="6">
        <v>2</v>
      </c>
      <c r="G28" s="85">
        <f>IF(ISBLANK(D28),"",D28+E28)</f>
        <v>203</v>
      </c>
      <c r="H28" s="8"/>
      <c r="I28" s="4"/>
      <c r="K28" s="252" t="s">
        <v>180</v>
      </c>
      <c r="L28" s="253"/>
      <c r="M28" s="46">
        <v>1</v>
      </c>
      <c r="N28" s="10">
        <v>130</v>
      </c>
      <c r="O28" s="6">
        <v>44</v>
      </c>
      <c r="P28" s="6">
        <v>5</v>
      </c>
      <c r="Q28" s="85">
        <f>IF(ISBLANK(N28),"",N28+O28)</f>
        <v>174</v>
      </c>
      <c r="R28" s="8"/>
      <c r="S28" s="4"/>
    </row>
    <row r="29" spans="1:19" ht="12.75" customHeight="1">
      <c r="A29" s="254"/>
      <c r="B29" s="255"/>
      <c r="C29" s="47">
        <v>2</v>
      </c>
      <c r="D29" s="11">
        <v>151</v>
      </c>
      <c r="E29" s="7">
        <v>44</v>
      </c>
      <c r="F29" s="7">
        <v>5</v>
      </c>
      <c r="G29" s="82">
        <f>IF(ISBLANK(D29),"",D29+E29)</f>
        <v>195</v>
      </c>
      <c r="H29" s="8"/>
      <c r="I29" s="4"/>
      <c r="K29" s="254"/>
      <c r="L29" s="255"/>
      <c r="M29" s="47">
        <v>2</v>
      </c>
      <c r="N29" s="11">
        <v>112</v>
      </c>
      <c r="O29" s="7">
        <v>53</v>
      </c>
      <c r="P29" s="7">
        <v>5</v>
      </c>
      <c r="Q29" s="82">
        <f>IF(ISBLANK(N29),"",N29+O29)</f>
        <v>165</v>
      </c>
      <c r="R29" s="8"/>
      <c r="S29" s="4"/>
    </row>
    <row r="30" spans="1:19" ht="9.75" customHeight="1">
      <c r="A30" s="258" t="s">
        <v>90</v>
      </c>
      <c r="B30" s="259"/>
      <c r="C30" s="48"/>
      <c r="D30" s="49"/>
      <c r="E30" s="49"/>
      <c r="F30" s="49"/>
      <c r="G30" s="83">
        <f>IF(ISBLANK(D30),"",D30+E30)</f>
      </c>
      <c r="H30" s="8"/>
      <c r="I30" s="9"/>
      <c r="K30" s="258" t="s">
        <v>90</v>
      </c>
      <c r="L30" s="259"/>
      <c r="M30" s="48"/>
      <c r="N30" s="49"/>
      <c r="O30" s="49"/>
      <c r="P30" s="49"/>
      <c r="Q30" s="83">
        <f>IF(ISBLANK(N30),"",N30+O30)</f>
      </c>
      <c r="R30" s="8"/>
      <c r="S30" s="9"/>
    </row>
    <row r="31" spans="1:19" ht="9.75" customHeight="1" thickBot="1">
      <c r="A31" s="258"/>
      <c r="B31" s="259"/>
      <c r="C31" s="50"/>
      <c r="D31" s="51"/>
      <c r="E31" s="51"/>
      <c r="F31" s="51"/>
      <c r="G31" s="86">
        <f>IF(ISBLANK(D31),"",D31+E31)</f>
      </c>
      <c r="H31" s="8"/>
      <c r="I31" s="250">
        <f>IF(ISNUMBER(G32),IF(G32&gt;Q32,2,IF(G32=Q32,1,0)),"")</f>
        <v>2</v>
      </c>
      <c r="K31" s="258"/>
      <c r="L31" s="259"/>
      <c r="M31" s="50"/>
      <c r="N31" s="51"/>
      <c r="O31" s="51"/>
      <c r="P31" s="51"/>
      <c r="Q31" s="86">
        <f>IF(ISBLANK(N31),"",N31+O31)</f>
      </c>
      <c r="R31" s="8"/>
      <c r="S31" s="250">
        <f>IF(ISNUMBER(Q32),IF(G32&lt;Q32,2,IF(G32=Q32,1,0)),"")</f>
        <v>0</v>
      </c>
    </row>
    <row r="32" spans="1:19" ht="15.75" customHeight="1" thickBot="1">
      <c r="A32" s="256">
        <v>1012</v>
      </c>
      <c r="B32" s="257"/>
      <c r="C32" s="52" t="s">
        <v>13</v>
      </c>
      <c r="D32" s="53">
        <f>IF(ISNUMBER(D28),SUM(D28:D31),"")</f>
        <v>284</v>
      </c>
      <c r="E32" s="54">
        <f>IF(ISNUMBER(E28),SUM(E28:E31),"")</f>
        <v>114</v>
      </c>
      <c r="F32" s="55">
        <f>IF(ISNUMBER(F28),SUM(F28:F31),"")</f>
        <v>7</v>
      </c>
      <c r="G32" s="56">
        <f>IF(ISNUMBER(G28),SUM(G28:G31),"")</f>
        <v>398</v>
      </c>
      <c r="H32" s="87"/>
      <c r="I32" s="251"/>
      <c r="K32" s="256">
        <v>22753</v>
      </c>
      <c r="L32" s="257"/>
      <c r="M32" s="52" t="s">
        <v>13</v>
      </c>
      <c r="N32" s="53">
        <f>IF(ISNUMBER(N28),SUM(N28:N31),"")</f>
        <v>242</v>
      </c>
      <c r="O32" s="54">
        <f>IF(ISNUMBER(O28),SUM(O28:O31),"")</f>
        <v>97</v>
      </c>
      <c r="P32" s="55">
        <f>IF(ISNUMBER(P28),SUM(P28:P31),"")</f>
        <v>10</v>
      </c>
      <c r="Q32" s="56">
        <f>IF(ISNUMBER(Q28),SUM(Q28:Q31),"")</f>
        <v>339</v>
      </c>
      <c r="R32" s="87"/>
      <c r="S32" s="251"/>
    </row>
    <row r="33" spans="1:19" ht="12.75" customHeight="1" thickTop="1">
      <c r="A33" s="252" t="s">
        <v>179</v>
      </c>
      <c r="B33" s="253"/>
      <c r="C33" s="46">
        <v>1</v>
      </c>
      <c r="D33" s="10">
        <v>143</v>
      </c>
      <c r="E33" s="6">
        <v>60</v>
      </c>
      <c r="F33" s="6">
        <v>1</v>
      </c>
      <c r="G33" s="85">
        <f>IF(ISBLANK(D33),"",D33+E33)</f>
        <v>203</v>
      </c>
      <c r="H33" s="8"/>
      <c r="I33" s="4"/>
      <c r="K33" s="252" t="s">
        <v>178</v>
      </c>
      <c r="L33" s="253"/>
      <c r="M33" s="46">
        <v>1</v>
      </c>
      <c r="N33" s="10">
        <v>134</v>
      </c>
      <c r="O33" s="6">
        <v>70</v>
      </c>
      <c r="P33" s="6">
        <v>2</v>
      </c>
      <c r="Q33" s="85">
        <f>IF(ISBLANK(N33),"",N33+O33)</f>
        <v>204</v>
      </c>
      <c r="R33" s="8"/>
      <c r="S33" s="4"/>
    </row>
    <row r="34" spans="1:19" ht="12.75" customHeight="1">
      <c r="A34" s="254"/>
      <c r="B34" s="255"/>
      <c r="C34" s="47">
        <v>2</v>
      </c>
      <c r="D34" s="11">
        <v>149</v>
      </c>
      <c r="E34" s="7">
        <v>63</v>
      </c>
      <c r="F34" s="7">
        <v>3</v>
      </c>
      <c r="G34" s="82">
        <f>IF(ISBLANK(D34),"",D34+E34)</f>
        <v>212</v>
      </c>
      <c r="H34" s="8"/>
      <c r="I34" s="4"/>
      <c r="K34" s="254"/>
      <c r="L34" s="255"/>
      <c r="M34" s="47">
        <v>2</v>
      </c>
      <c r="N34" s="11">
        <v>125</v>
      </c>
      <c r="O34" s="7">
        <v>54</v>
      </c>
      <c r="P34" s="7">
        <v>4</v>
      </c>
      <c r="Q34" s="82">
        <f>IF(ISBLANK(N34),"",N34+O34)</f>
        <v>179</v>
      </c>
      <c r="R34" s="8"/>
      <c r="S34" s="4"/>
    </row>
    <row r="35" spans="1:19" ht="9.75" customHeight="1">
      <c r="A35" s="258" t="s">
        <v>164</v>
      </c>
      <c r="B35" s="259"/>
      <c r="C35" s="48"/>
      <c r="D35" s="49"/>
      <c r="E35" s="49"/>
      <c r="F35" s="49"/>
      <c r="G35" s="83">
        <f>IF(ISBLANK(D35),"",D35+E35)</f>
      </c>
      <c r="H35" s="8"/>
      <c r="I35" s="9"/>
      <c r="K35" s="258" t="s">
        <v>90</v>
      </c>
      <c r="L35" s="259"/>
      <c r="M35" s="48"/>
      <c r="N35" s="49"/>
      <c r="O35" s="49"/>
      <c r="P35" s="49"/>
      <c r="Q35" s="83">
        <f>IF(ISBLANK(N35),"",N35+O35)</f>
      </c>
      <c r="R35" s="8"/>
      <c r="S35" s="9"/>
    </row>
    <row r="36" spans="1:19" ht="9.75" customHeight="1" thickBot="1">
      <c r="A36" s="258"/>
      <c r="B36" s="259"/>
      <c r="C36" s="50"/>
      <c r="D36" s="51"/>
      <c r="E36" s="51"/>
      <c r="F36" s="51"/>
      <c r="G36" s="86">
        <f>IF(ISBLANK(D36),"",D36+E36)</f>
      </c>
      <c r="H36" s="8"/>
      <c r="I36" s="250">
        <f>IF(ISNUMBER(G37),IF(G37&gt;Q37,2,IF(G37=Q37,1,0)),"")</f>
        <v>2</v>
      </c>
      <c r="K36" s="258"/>
      <c r="L36" s="259"/>
      <c r="M36" s="50"/>
      <c r="N36" s="51"/>
      <c r="O36" s="51"/>
      <c r="P36" s="51"/>
      <c r="Q36" s="86">
        <f>IF(ISBLANK(N36),"",N36+O36)</f>
      </c>
      <c r="R36" s="8"/>
      <c r="S36" s="250">
        <f>IF(ISNUMBER(Q37),IF(G37&lt;Q37,2,IF(G37=Q37,1,0)),"")</f>
        <v>0</v>
      </c>
    </row>
    <row r="37" spans="1:19" ht="15.75" customHeight="1" thickBot="1">
      <c r="A37" s="256">
        <v>13002</v>
      </c>
      <c r="B37" s="257"/>
      <c r="C37" s="52" t="s">
        <v>13</v>
      </c>
      <c r="D37" s="53">
        <f>IF(ISNUMBER(D33),SUM(D33:D36),"")</f>
        <v>292</v>
      </c>
      <c r="E37" s="54">
        <f>IF(ISNUMBER(E33),SUM(E33:E36),"")</f>
        <v>123</v>
      </c>
      <c r="F37" s="55">
        <f>IF(ISNUMBER(F33),SUM(F33:F36),"")</f>
        <v>4</v>
      </c>
      <c r="G37" s="56">
        <f>IF(ISNUMBER(G33),SUM(G33:G36),"")</f>
        <v>415</v>
      </c>
      <c r="H37" s="87"/>
      <c r="I37" s="251"/>
      <c r="K37" s="256">
        <v>23251</v>
      </c>
      <c r="L37" s="257"/>
      <c r="M37" s="52" t="s">
        <v>13</v>
      </c>
      <c r="N37" s="53">
        <f>IF(ISNUMBER(N33),SUM(N33:N36),"")</f>
        <v>259</v>
      </c>
      <c r="O37" s="54">
        <f>IF(ISNUMBER(O33),SUM(O33:O36),"")</f>
        <v>124</v>
      </c>
      <c r="P37" s="55">
        <f>IF(ISNUMBER(P33),SUM(P33:P36),"")</f>
        <v>6</v>
      </c>
      <c r="Q37" s="56">
        <f>IF(ISNUMBER(Q33),SUM(Q33:Q36),"")</f>
        <v>383</v>
      </c>
      <c r="R37" s="87"/>
      <c r="S37" s="251"/>
    </row>
    <row r="38" ht="5.25" customHeight="1" thickBot="1" thickTop="1"/>
    <row r="39" spans="1:19" ht="20.25" customHeight="1" thickBot="1">
      <c r="A39" s="58"/>
      <c r="B39" s="59"/>
      <c r="C39" s="60" t="s">
        <v>15</v>
      </c>
      <c r="D39" s="61">
        <f>IF(ISNUMBER(D12),SUM(D12,D17,D22,D27,D32,D37),"")</f>
        <v>1685</v>
      </c>
      <c r="E39" s="62">
        <f>IF(ISNUMBER(E12),SUM(E12,E17,E22,E27,E32,E37),"")</f>
        <v>711</v>
      </c>
      <c r="F39" s="63">
        <f>IF(ISNUMBER(F12),SUM(F12,F17,F22,F27,F32,F37),"")</f>
        <v>37</v>
      </c>
      <c r="G39" s="57">
        <f>IF(ISNUMBER(G12),SUM(G12,G17,G22,G27,G32,G37),"")</f>
        <v>2396</v>
      </c>
      <c r="H39" s="89"/>
      <c r="I39" s="90">
        <f>IF(ISNUMBER(G39),IF(G39&gt;Q39,4,IF(G39=Q39,2,0)),"")</f>
        <v>4</v>
      </c>
      <c r="K39" s="58"/>
      <c r="L39" s="59"/>
      <c r="M39" s="60" t="s">
        <v>15</v>
      </c>
      <c r="N39" s="61">
        <f>IF(ISNUMBER(N12),SUM(N12,N17,N22,N27,N32,N37),"")</f>
        <v>1550</v>
      </c>
      <c r="O39" s="62">
        <f>IF(ISNUMBER(O12),SUM(O12,O17,O22,O27,O32,O37),"")</f>
        <v>645</v>
      </c>
      <c r="P39" s="63">
        <f>IF(ISNUMBER(P12),SUM(P12,P17,P22,P27,P32,P37),"")</f>
        <v>57</v>
      </c>
      <c r="Q39" s="57">
        <f>IF(ISNUMBER(Q12),SUM(Q12,Q17,Q22,Q27,Q32,Q37),"")</f>
        <v>2195</v>
      </c>
      <c r="R39" s="89"/>
      <c r="S39" s="90">
        <f>IF(ISNUMBER(Q39),IF(G39&lt;Q39,4,IF(G39=Q39,2,0)),"")</f>
        <v>0</v>
      </c>
    </row>
    <row r="40" ht="5.25" customHeight="1" thickBot="1"/>
    <row r="41" spans="1:19" ht="21.75" customHeight="1" thickBot="1">
      <c r="A41" s="12"/>
      <c r="B41" s="13" t="s">
        <v>29</v>
      </c>
      <c r="C41" s="249"/>
      <c r="D41" s="249"/>
      <c r="E41" s="249"/>
      <c r="G41" s="238" t="s">
        <v>16</v>
      </c>
      <c r="H41" s="239"/>
      <c r="I41" s="65">
        <f>IF(ISNUMBER(I11),SUM(I11,I16,I21,I26,I31,I36,I39),"")</f>
        <v>16</v>
      </c>
      <c r="K41" s="12"/>
      <c r="L41" s="13" t="s">
        <v>29</v>
      </c>
      <c r="M41" s="249"/>
      <c r="N41" s="249"/>
      <c r="O41" s="249"/>
      <c r="Q41" s="238" t="s">
        <v>16</v>
      </c>
      <c r="R41" s="239"/>
      <c r="S41" s="65">
        <f>IF(ISNUMBER(S11),SUM(S11,S16,S21,S26,S31,S36,S39),"")</f>
        <v>0</v>
      </c>
    </row>
    <row r="42" spans="1:19" ht="20.25" customHeight="1">
      <c r="A42" s="12"/>
      <c r="B42" s="13" t="s">
        <v>30</v>
      </c>
      <c r="C42" s="221"/>
      <c r="D42" s="221"/>
      <c r="E42" s="221"/>
      <c r="F42" s="16"/>
      <c r="G42" s="16"/>
      <c r="H42" s="16"/>
      <c r="I42" s="16"/>
      <c r="J42" s="16"/>
      <c r="K42" s="12"/>
      <c r="L42" s="13" t="s">
        <v>30</v>
      </c>
      <c r="M42" s="221"/>
      <c r="N42" s="221"/>
      <c r="O42" s="221"/>
      <c r="P42" s="14"/>
      <c r="Q42" s="15"/>
      <c r="R42" s="15"/>
      <c r="S42" s="15"/>
    </row>
    <row r="43" spans="1:19" ht="20.25" customHeight="1">
      <c r="A43" s="13" t="s">
        <v>31</v>
      </c>
      <c r="B43" s="13" t="s">
        <v>32</v>
      </c>
      <c r="C43" s="222"/>
      <c r="D43" s="222"/>
      <c r="E43" s="222"/>
      <c r="F43" s="222"/>
      <c r="G43" s="222"/>
      <c r="H43" s="222"/>
      <c r="I43" s="13"/>
      <c r="J43" s="13"/>
      <c r="K43" s="13" t="s">
        <v>33</v>
      </c>
      <c r="L43" s="223"/>
      <c r="M43" s="223"/>
      <c r="N43" s="17"/>
      <c r="O43" s="13" t="s">
        <v>30</v>
      </c>
      <c r="P43" s="281"/>
      <c r="Q43" s="281"/>
      <c r="R43" s="281"/>
      <c r="S43" s="281"/>
    </row>
    <row r="44" spans="1:19" ht="9.75" customHeight="1">
      <c r="A44" s="13"/>
      <c r="B44" s="13"/>
      <c r="C44" s="18"/>
      <c r="D44" s="18"/>
      <c r="E44" s="18"/>
      <c r="F44" s="18"/>
      <c r="G44" s="18"/>
      <c r="H44" s="18"/>
      <c r="I44" s="13"/>
      <c r="J44" s="13"/>
      <c r="K44" s="13"/>
      <c r="L44" s="19"/>
      <c r="M44" s="19"/>
      <c r="N44" s="17"/>
      <c r="O44" s="13"/>
      <c r="P44" s="18"/>
      <c r="Q44" s="18"/>
      <c r="R44" s="18"/>
      <c r="S44" s="18"/>
    </row>
    <row r="45" ht="30" customHeight="1">
      <c r="A45" s="5" t="s">
        <v>17</v>
      </c>
    </row>
    <row r="46" spans="2:11" ht="20.25" customHeight="1">
      <c r="B46" s="2" t="s">
        <v>18</v>
      </c>
      <c r="C46" s="245" t="s">
        <v>28</v>
      </c>
      <c r="D46" s="245"/>
      <c r="I46" s="2" t="s">
        <v>19</v>
      </c>
      <c r="J46" s="246" t="s">
        <v>177</v>
      </c>
      <c r="K46" s="246"/>
    </row>
    <row r="47" spans="2:19" ht="20.25" customHeight="1">
      <c r="B47" s="2" t="s">
        <v>20</v>
      </c>
      <c r="C47" s="247" t="s">
        <v>55</v>
      </c>
      <c r="D47" s="247"/>
      <c r="I47" s="2" t="s">
        <v>21</v>
      </c>
      <c r="J47" s="248">
        <v>50</v>
      </c>
      <c r="K47" s="248"/>
      <c r="P47" s="2" t="s">
        <v>22</v>
      </c>
      <c r="Q47" s="243"/>
      <c r="R47" s="244"/>
      <c r="S47" s="244"/>
    </row>
    <row r="48" ht="9.75" customHeight="1"/>
    <row r="49" spans="1:19" ht="15" customHeight="1">
      <c r="A49" s="232" t="s">
        <v>23</v>
      </c>
      <c r="B49" s="233"/>
      <c r="C49" s="233"/>
      <c r="D49" s="233"/>
      <c r="E49" s="233"/>
      <c r="F49" s="233"/>
      <c r="G49" s="233"/>
      <c r="H49" s="233"/>
      <c r="I49" s="233"/>
      <c r="J49" s="233"/>
      <c r="K49" s="233"/>
      <c r="L49" s="233"/>
      <c r="M49" s="233"/>
      <c r="N49" s="233"/>
      <c r="O49" s="233"/>
      <c r="P49" s="233"/>
      <c r="Q49" s="233"/>
      <c r="R49" s="233"/>
      <c r="S49" s="234"/>
    </row>
    <row r="50" spans="1:19" ht="90" customHeight="1">
      <c r="A50" s="235"/>
      <c r="B50" s="236"/>
      <c r="C50" s="236"/>
      <c r="D50" s="236"/>
      <c r="E50" s="236"/>
      <c r="F50" s="236"/>
      <c r="G50" s="236"/>
      <c r="H50" s="236"/>
      <c r="I50" s="236"/>
      <c r="J50" s="236"/>
      <c r="K50" s="236"/>
      <c r="L50" s="236"/>
      <c r="M50" s="236"/>
      <c r="N50" s="236"/>
      <c r="O50" s="236"/>
      <c r="P50" s="236"/>
      <c r="Q50" s="236"/>
      <c r="R50" s="236"/>
      <c r="S50" s="237"/>
    </row>
    <row r="51" ht="5.25" customHeight="1"/>
    <row r="52" spans="1:19" ht="15" customHeight="1">
      <c r="A52" s="240" t="s">
        <v>24</v>
      </c>
      <c r="B52" s="241"/>
      <c r="C52" s="241"/>
      <c r="D52" s="241"/>
      <c r="E52" s="241"/>
      <c r="F52" s="241"/>
      <c r="G52" s="241"/>
      <c r="H52" s="241"/>
      <c r="I52" s="241"/>
      <c r="J52" s="241"/>
      <c r="K52" s="241"/>
      <c r="L52" s="241"/>
      <c r="M52" s="241"/>
      <c r="N52" s="241"/>
      <c r="O52" s="241"/>
      <c r="P52" s="241"/>
      <c r="Q52" s="241"/>
      <c r="R52" s="241"/>
      <c r="S52" s="242"/>
    </row>
    <row r="53" spans="1:19" ht="6.75" customHeight="1">
      <c r="A53" s="24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3"/>
    </row>
    <row r="54" spans="1:19" ht="18" customHeight="1">
      <c r="A54" s="20" t="s">
        <v>3</v>
      </c>
      <c r="B54" s="21"/>
      <c r="C54" s="21"/>
      <c r="D54" s="21"/>
      <c r="E54" s="21"/>
      <c r="F54" s="21"/>
      <c r="G54" s="21"/>
      <c r="H54" s="21"/>
      <c r="I54" s="21"/>
      <c r="J54" s="21"/>
      <c r="K54" s="22" t="s">
        <v>4</v>
      </c>
      <c r="L54" s="21"/>
      <c r="M54" s="21"/>
      <c r="N54" s="21"/>
      <c r="O54" s="21"/>
      <c r="P54" s="21"/>
      <c r="Q54" s="21"/>
      <c r="R54" s="21"/>
      <c r="S54" s="23"/>
    </row>
    <row r="55" spans="1:19" ht="18" customHeight="1">
      <c r="A55" s="25"/>
      <c r="B55" s="26" t="s">
        <v>34</v>
      </c>
      <c r="C55" s="27"/>
      <c r="D55" s="28"/>
      <c r="E55" s="26" t="s">
        <v>35</v>
      </c>
      <c r="F55" s="27"/>
      <c r="G55" s="27"/>
      <c r="H55" s="27"/>
      <c r="I55" s="28"/>
      <c r="J55" s="21"/>
      <c r="K55" s="29"/>
      <c r="L55" s="26" t="s">
        <v>34</v>
      </c>
      <c r="M55" s="27"/>
      <c r="N55" s="28"/>
      <c r="O55" s="26" t="s">
        <v>35</v>
      </c>
      <c r="P55" s="27"/>
      <c r="Q55" s="27"/>
      <c r="R55" s="27"/>
      <c r="S55" s="30"/>
    </row>
    <row r="56" spans="1:19" ht="18" customHeight="1">
      <c r="A56" s="31" t="s">
        <v>36</v>
      </c>
      <c r="B56" s="32" t="s">
        <v>37</v>
      </c>
      <c r="C56" s="33"/>
      <c r="D56" s="34" t="s">
        <v>38</v>
      </c>
      <c r="E56" s="32" t="s">
        <v>37</v>
      </c>
      <c r="F56" s="35"/>
      <c r="G56" s="35"/>
      <c r="H56" s="36"/>
      <c r="I56" s="34" t="s">
        <v>38</v>
      </c>
      <c r="J56" s="21"/>
      <c r="K56" s="37" t="s">
        <v>36</v>
      </c>
      <c r="L56" s="32" t="s">
        <v>37</v>
      </c>
      <c r="M56" s="33"/>
      <c r="N56" s="34" t="s">
        <v>38</v>
      </c>
      <c r="O56" s="32" t="s">
        <v>37</v>
      </c>
      <c r="P56" s="35"/>
      <c r="Q56" s="35"/>
      <c r="R56" s="36"/>
      <c r="S56" s="38" t="s">
        <v>38</v>
      </c>
    </row>
    <row r="57" spans="1:19" ht="18" customHeight="1">
      <c r="A57" s="39"/>
      <c r="B57" s="278"/>
      <c r="C57" s="279"/>
      <c r="D57" s="40"/>
      <c r="E57" s="278"/>
      <c r="F57" s="280"/>
      <c r="G57" s="280"/>
      <c r="H57" s="279"/>
      <c r="I57" s="40"/>
      <c r="J57" s="21"/>
      <c r="K57" s="41"/>
      <c r="L57" s="278"/>
      <c r="M57" s="279"/>
      <c r="N57" s="40"/>
      <c r="O57" s="278"/>
      <c r="P57" s="280"/>
      <c r="Q57" s="280"/>
      <c r="R57" s="279"/>
      <c r="S57" s="42"/>
    </row>
    <row r="58" spans="1:19" ht="18" customHeight="1">
      <c r="A58" s="39"/>
      <c r="B58" s="278"/>
      <c r="C58" s="279"/>
      <c r="D58" s="40"/>
      <c r="E58" s="278"/>
      <c r="F58" s="280"/>
      <c r="G58" s="280"/>
      <c r="H58" s="279"/>
      <c r="I58" s="40"/>
      <c r="J58" s="21"/>
      <c r="K58" s="41"/>
      <c r="L58" s="278"/>
      <c r="M58" s="279"/>
      <c r="N58" s="40"/>
      <c r="O58" s="278"/>
      <c r="P58" s="280"/>
      <c r="Q58" s="280"/>
      <c r="R58" s="279"/>
      <c r="S58" s="42"/>
    </row>
    <row r="59" spans="1:19" ht="11.25" customHeight="1">
      <c r="A59" s="43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5"/>
    </row>
    <row r="60" spans="1:19" ht="3.75" customHeight="1">
      <c r="A60" s="22"/>
      <c r="B60" s="21"/>
      <c r="C60" s="21"/>
      <c r="D60" s="21"/>
      <c r="E60" s="21"/>
      <c r="F60" s="21"/>
      <c r="G60" s="21"/>
      <c r="H60" s="21"/>
      <c r="I60" s="21"/>
      <c r="J60" s="21"/>
      <c r="K60" s="22"/>
      <c r="L60" s="21"/>
      <c r="M60" s="21"/>
      <c r="N60" s="21"/>
      <c r="O60" s="21"/>
      <c r="P60" s="21"/>
      <c r="Q60" s="21"/>
      <c r="R60" s="21"/>
      <c r="S60" s="21"/>
    </row>
    <row r="61" spans="1:19" ht="19.5" customHeight="1">
      <c r="A61" s="226" t="s">
        <v>25</v>
      </c>
      <c r="B61" s="227"/>
      <c r="C61" s="227"/>
      <c r="D61" s="227"/>
      <c r="E61" s="227"/>
      <c r="F61" s="227"/>
      <c r="G61" s="227"/>
      <c r="H61" s="227"/>
      <c r="I61" s="227"/>
      <c r="J61" s="227"/>
      <c r="K61" s="227"/>
      <c r="L61" s="227"/>
      <c r="M61" s="227"/>
      <c r="N61" s="227"/>
      <c r="O61" s="227"/>
      <c r="P61" s="227"/>
      <c r="Q61" s="227"/>
      <c r="R61" s="227"/>
      <c r="S61" s="228"/>
    </row>
    <row r="62" spans="1:19" ht="90" customHeight="1">
      <c r="A62" s="229"/>
      <c r="B62" s="230"/>
      <c r="C62" s="230"/>
      <c r="D62" s="230"/>
      <c r="E62" s="230"/>
      <c r="F62" s="230"/>
      <c r="G62" s="230"/>
      <c r="H62" s="230"/>
      <c r="I62" s="230"/>
      <c r="J62" s="230"/>
      <c r="K62" s="230"/>
      <c r="L62" s="230"/>
      <c r="M62" s="230"/>
      <c r="N62" s="230"/>
      <c r="O62" s="230"/>
      <c r="P62" s="230"/>
      <c r="Q62" s="230"/>
      <c r="R62" s="230"/>
      <c r="S62" s="231"/>
    </row>
    <row r="63" ht="5.25" customHeight="1"/>
    <row r="64" spans="1:19" ht="15" customHeight="1">
      <c r="A64" s="232" t="s">
        <v>26</v>
      </c>
      <c r="B64" s="233"/>
      <c r="C64" s="233"/>
      <c r="D64" s="233"/>
      <c r="E64" s="233"/>
      <c r="F64" s="233"/>
      <c r="G64" s="233"/>
      <c r="H64" s="233"/>
      <c r="I64" s="233"/>
      <c r="J64" s="233"/>
      <c r="K64" s="233"/>
      <c r="L64" s="233"/>
      <c r="M64" s="233"/>
      <c r="N64" s="233"/>
      <c r="O64" s="233"/>
      <c r="P64" s="233"/>
      <c r="Q64" s="233"/>
      <c r="R64" s="233"/>
      <c r="S64" s="234"/>
    </row>
    <row r="65" spans="1:19" ht="90" customHeight="1">
      <c r="A65" s="235"/>
      <c r="B65" s="236"/>
      <c r="C65" s="236"/>
      <c r="D65" s="236"/>
      <c r="E65" s="236"/>
      <c r="F65" s="236"/>
      <c r="G65" s="236"/>
      <c r="H65" s="236"/>
      <c r="I65" s="236"/>
      <c r="J65" s="236"/>
      <c r="K65" s="236"/>
      <c r="L65" s="236"/>
      <c r="M65" s="236"/>
      <c r="N65" s="236"/>
      <c r="O65" s="236"/>
      <c r="P65" s="236"/>
      <c r="Q65" s="236"/>
      <c r="R65" s="236"/>
      <c r="S65" s="237"/>
    </row>
    <row r="66" spans="1:8" ht="30" customHeight="1">
      <c r="A66" s="224" t="s">
        <v>27</v>
      </c>
      <c r="B66" s="224"/>
      <c r="C66" s="225"/>
      <c r="D66" s="225"/>
      <c r="E66" s="225"/>
      <c r="F66" s="225"/>
      <c r="G66" s="225"/>
      <c r="H66" s="225"/>
    </row>
    <row r="67" spans="11:16" ht="12.75">
      <c r="K67" s="66" t="s">
        <v>40</v>
      </c>
      <c r="L67" s="67" t="s">
        <v>74</v>
      </c>
      <c r="M67" s="68"/>
      <c r="N67" s="68"/>
      <c r="O67" s="67" t="s">
        <v>80</v>
      </c>
      <c r="P67" s="69"/>
    </row>
    <row r="68" spans="11:16" ht="12.75">
      <c r="K68" s="66" t="s">
        <v>42</v>
      </c>
      <c r="L68" s="67" t="s">
        <v>70</v>
      </c>
      <c r="M68" s="68"/>
      <c r="N68" s="68"/>
      <c r="O68" s="67" t="s">
        <v>81</v>
      </c>
      <c r="P68" s="69"/>
    </row>
    <row r="69" spans="11:16" ht="12.75">
      <c r="K69" s="66" t="s">
        <v>28</v>
      </c>
      <c r="L69" s="67" t="s">
        <v>75</v>
      </c>
      <c r="M69" s="68"/>
      <c r="N69" s="68"/>
      <c r="O69" s="67" t="s">
        <v>82</v>
      </c>
      <c r="P69" s="69"/>
    </row>
    <row r="70" spans="11:16" ht="12.75">
      <c r="K70" s="66" t="s">
        <v>43</v>
      </c>
      <c r="L70" s="67" t="s">
        <v>76</v>
      </c>
      <c r="M70" s="68"/>
      <c r="N70" s="68"/>
      <c r="O70" s="67" t="s">
        <v>66</v>
      </c>
      <c r="P70" s="69"/>
    </row>
    <row r="71" spans="11:16" ht="12.75">
      <c r="K71" s="66" t="s">
        <v>41</v>
      </c>
      <c r="L71" s="67" t="s">
        <v>77</v>
      </c>
      <c r="M71" s="68"/>
      <c r="N71" s="68"/>
      <c r="O71" s="67" t="s">
        <v>83</v>
      </c>
      <c r="P71" s="69"/>
    </row>
    <row r="72" spans="11:16" ht="12.75">
      <c r="K72" s="66" t="s">
        <v>44</v>
      </c>
      <c r="L72" s="67" t="s">
        <v>71</v>
      </c>
      <c r="M72" s="68"/>
      <c r="N72" s="68"/>
      <c r="O72" s="67" t="s">
        <v>84</v>
      </c>
      <c r="P72" s="69"/>
    </row>
    <row r="73" spans="11:16" ht="12.75">
      <c r="K73" s="66" t="s">
        <v>45</v>
      </c>
      <c r="L73" s="67" t="s">
        <v>67</v>
      </c>
      <c r="M73" s="68"/>
      <c r="N73" s="68"/>
      <c r="O73" s="67" t="s">
        <v>64</v>
      </c>
      <c r="P73" s="69"/>
    </row>
    <row r="74" spans="11:16" ht="12.75">
      <c r="K74" s="66" t="s">
        <v>46</v>
      </c>
      <c r="L74" s="67" t="s">
        <v>68</v>
      </c>
      <c r="M74" s="68"/>
      <c r="N74" s="68"/>
      <c r="O74" s="67" t="s">
        <v>85</v>
      </c>
      <c r="P74" s="69"/>
    </row>
    <row r="75" spans="11:16" ht="12.75">
      <c r="K75" s="66" t="s">
        <v>47</v>
      </c>
      <c r="L75" s="67" t="s">
        <v>73</v>
      </c>
      <c r="M75" s="68"/>
      <c r="N75" s="68"/>
      <c r="O75" s="67" t="s">
        <v>65</v>
      </c>
      <c r="P75" s="69"/>
    </row>
    <row r="76" spans="11:16" ht="12.75">
      <c r="K76" s="66" t="s">
        <v>48</v>
      </c>
      <c r="L76" s="67" t="s">
        <v>69</v>
      </c>
      <c r="M76" s="68"/>
      <c r="N76" s="68"/>
      <c r="O76" s="67" t="s">
        <v>86</v>
      </c>
      <c r="P76" s="69"/>
    </row>
    <row r="77" spans="11:16" ht="12.75">
      <c r="K77" s="66" t="s">
        <v>49</v>
      </c>
      <c r="L77" s="67" t="s">
        <v>78</v>
      </c>
      <c r="M77" s="68"/>
      <c r="N77" s="68"/>
      <c r="O77" s="67" t="s">
        <v>87</v>
      </c>
      <c r="P77" s="69"/>
    </row>
    <row r="78" spans="11:16" ht="12.75">
      <c r="K78" s="66" t="s">
        <v>50</v>
      </c>
      <c r="L78" s="67" t="s">
        <v>79</v>
      </c>
      <c r="M78" s="68"/>
      <c r="N78" s="68"/>
      <c r="O78" s="67"/>
      <c r="P78" s="69"/>
    </row>
    <row r="79" spans="11:16" ht="12.75">
      <c r="K79" s="66" t="s">
        <v>51</v>
      </c>
      <c r="L79" s="67" t="s">
        <v>72</v>
      </c>
      <c r="M79" s="68"/>
      <c r="N79" s="68"/>
      <c r="O79" s="67"/>
      <c r="P79" s="69"/>
    </row>
    <row r="80" spans="11:16" ht="12.75">
      <c r="K80" s="66" t="s">
        <v>52</v>
      </c>
      <c r="L80" s="67"/>
      <c r="M80" s="68"/>
      <c r="N80" s="68"/>
      <c r="O80" s="67"/>
      <c r="P80" s="69"/>
    </row>
    <row r="81" spans="11:16" ht="12.75">
      <c r="K81" s="66" t="s">
        <v>53</v>
      </c>
      <c r="L81" s="67"/>
      <c r="M81" s="68"/>
      <c r="N81" s="68"/>
      <c r="O81" s="67"/>
      <c r="P81" s="69"/>
    </row>
    <row r="82" spans="11:16" ht="12.75">
      <c r="K82" s="66" t="s">
        <v>54</v>
      </c>
      <c r="L82" s="67"/>
      <c r="M82" s="68"/>
      <c r="N82" s="68"/>
      <c r="O82" s="67"/>
      <c r="P82" s="69"/>
    </row>
    <row r="83" spans="11:16" ht="12.75">
      <c r="K83" s="66" t="s">
        <v>55</v>
      </c>
      <c r="L83" s="70"/>
      <c r="M83" s="70"/>
      <c r="N83" s="70"/>
      <c r="O83" s="67"/>
      <c r="P83" s="69"/>
    </row>
    <row r="84" spans="11:16" ht="12.75">
      <c r="K84" s="66" t="s">
        <v>56</v>
      </c>
      <c r="L84" s="70"/>
      <c r="M84" s="70"/>
      <c r="N84" s="70"/>
      <c r="O84" s="67"/>
      <c r="P84" s="69"/>
    </row>
    <row r="85" spans="11:16" ht="12.75">
      <c r="K85" s="66" t="s">
        <v>57</v>
      </c>
      <c r="L85" s="70"/>
      <c r="M85" s="70"/>
      <c r="N85" s="70"/>
      <c r="O85" s="67"/>
      <c r="P85" s="69"/>
    </row>
    <row r="86" spans="11:16" ht="12.75">
      <c r="K86" s="66" t="s">
        <v>58</v>
      </c>
      <c r="L86" s="70"/>
      <c r="M86" s="70"/>
      <c r="N86" s="70"/>
      <c r="O86" s="67"/>
      <c r="P86" s="69"/>
    </row>
    <row r="87" spans="11:16" ht="12.75">
      <c r="K87" s="66" t="s">
        <v>59</v>
      </c>
      <c r="L87" s="70"/>
      <c r="M87" s="70"/>
      <c r="N87" s="70"/>
      <c r="O87" s="67"/>
      <c r="P87" s="69"/>
    </row>
    <row r="88" spans="11:16" ht="12.75">
      <c r="K88" s="66" t="s">
        <v>60</v>
      </c>
      <c r="L88" s="70"/>
      <c r="M88" s="70"/>
      <c r="N88" s="70"/>
      <c r="O88" s="70"/>
      <c r="P88" s="70"/>
    </row>
    <row r="89" spans="11:16" ht="12.75">
      <c r="K89" s="66" t="s">
        <v>61</v>
      </c>
      <c r="L89" s="70"/>
      <c r="M89" s="70"/>
      <c r="N89" s="70"/>
      <c r="O89" s="70"/>
      <c r="P89" s="70"/>
    </row>
    <row r="90" spans="11:16" ht="12.75">
      <c r="K90" s="66" t="s">
        <v>62</v>
      </c>
      <c r="L90" s="70"/>
      <c r="M90" s="70"/>
      <c r="N90" s="70"/>
      <c r="O90" s="70"/>
      <c r="P90" s="70"/>
    </row>
    <row r="91" spans="11:16" ht="12.75">
      <c r="K91" s="66" t="s">
        <v>63</v>
      </c>
      <c r="L91" s="70"/>
      <c r="M91" s="70"/>
      <c r="N91" s="70"/>
      <c r="O91" s="70"/>
      <c r="P91" s="70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</sheetData>
  <sheetProtection password="CF34" sheet="1" objects="1" scenarios="1" selectLockedCells="1"/>
  <mergeCells count="94">
    <mergeCell ref="M42:O42"/>
    <mergeCell ref="C43:H43"/>
    <mergeCell ref="L43:M43"/>
    <mergeCell ref="A66:B66"/>
    <mergeCell ref="C66:H66"/>
    <mergeCell ref="A61:S61"/>
    <mergeCell ref="A62:S62"/>
    <mergeCell ref="A64:S64"/>
    <mergeCell ref="A65:S65"/>
    <mergeCell ref="C42:E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M41:O41"/>
    <mergeCell ref="S11:S12"/>
    <mergeCell ref="S31:S32"/>
    <mergeCell ref="S16:S17"/>
    <mergeCell ref="K23:L24"/>
    <mergeCell ref="K28:L29"/>
    <mergeCell ref="K27:L27"/>
    <mergeCell ref="K30:L31"/>
    <mergeCell ref="K32:L32"/>
    <mergeCell ref="S21:S22"/>
    <mergeCell ref="K18:L19"/>
    <mergeCell ref="K20:L21"/>
    <mergeCell ref="S36:S37"/>
    <mergeCell ref="S26:S27"/>
    <mergeCell ref="K33:L34"/>
    <mergeCell ref="K37:L37"/>
    <mergeCell ref="K35:L36"/>
    <mergeCell ref="K22:L22"/>
    <mergeCell ref="K25:L26"/>
    <mergeCell ref="N5:Q5"/>
    <mergeCell ref="K12:L12"/>
    <mergeCell ref="K10:L11"/>
    <mergeCell ref="K13:L14"/>
    <mergeCell ref="B3:I3"/>
    <mergeCell ref="B1:C2"/>
    <mergeCell ref="D1:I1"/>
    <mergeCell ref="L3:S3"/>
    <mergeCell ref="L1:N1"/>
    <mergeCell ref="O1:P1"/>
    <mergeCell ref="Q1:S1"/>
    <mergeCell ref="I16:I17"/>
    <mergeCell ref="I21:I22"/>
    <mergeCell ref="M5:M6"/>
    <mergeCell ref="D5:G5"/>
    <mergeCell ref="K5:L5"/>
    <mergeCell ref="K6:L6"/>
    <mergeCell ref="I11:I12"/>
    <mergeCell ref="K8:L9"/>
    <mergeCell ref="K15:L16"/>
    <mergeCell ref="K17:L17"/>
    <mergeCell ref="C5:C6"/>
    <mergeCell ref="A6:B6"/>
    <mergeCell ref="A10:B11"/>
    <mergeCell ref="A5:B5"/>
    <mergeCell ref="G41:H41"/>
    <mergeCell ref="C41:E41"/>
    <mergeCell ref="I26:I27"/>
    <mergeCell ref="I36:I37"/>
    <mergeCell ref="I31:I32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A12:B12"/>
    <mergeCell ref="A8:B9"/>
    <mergeCell ref="A20:B21"/>
    <mergeCell ref="A25:B26"/>
    <mergeCell ref="A23:B24"/>
    <mergeCell ref="A18:B19"/>
    <mergeCell ref="A13:B14"/>
    <mergeCell ref="A37:B37"/>
    <mergeCell ref="A15:B16"/>
    <mergeCell ref="A17:B17"/>
    <mergeCell ref="A22:B22"/>
    <mergeCell ref="A35:B36"/>
    <mergeCell ref="A33:B34"/>
    <mergeCell ref="A32:B32"/>
    <mergeCell ref="A30:B31"/>
    <mergeCell ref="A28:B29"/>
    <mergeCell ref="A27:B27"/>
  </mergeCells>
  <dataValidations count="6">
    <dataValidation type="list" allowBlank="1" showInputMessage="1" showErrorMessage="1" prompt="Vyber dráhu" sqref="L1:N1">
      <formula1>$O$67:$O$87</formula1>
    </dataValidation>
    <dataValidation type="list" allowBlank="1" showInputMessage="1" showErrorMessage="1" sqref="B3:I3 L3:S3">
      <formula1>$L$67:$L$82</formula1>
    </dataValidation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prompt="Vyber čas zahájení" sqref="C46:D46">
      <formula1>$K$67:$K$78</formula1>
    </dataValidation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Jančálek</dc:creator>
  <cp:keywords/>
  <dc:description/>
  <cp:lastModifiedBy>Pavel Váňa</cp:lastModifiedBy>
  <cp:lastPrinted>2010-08-30T21:07:39Z</cp:lastPrinted>
  <dcterms:created xsi:type="dcterms:W3CDTF">2003-07-11T21:46:55Z</dcterms:created>
  <dcterms:modified xsi:type="dcterms:W3CDTF">2015-03-22T13:14:32Z</dcterms:modified>
  <cp:category/>
  <cp:version/>
  <cp:contentType/>
  <cp:contentStatus/>
</cp:coreProperties>
</file>